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<sst xmlns="http://schemas.openxmlformats.org/spreadsheetml/2006/main" count="98" uniqueCount="60">
  <si>
    <t>г.Лисаковск, Казахстан</t>
  </si>
  <si>
    <t>Дон Мар  2009г., прицепная</t>
  </si>
  <si>
    <t>Итого:</t>
  </si>
  <si>
    <r>
      <t xml:space="preserve">Ширина захвата  </t>
    </r>
    <r>
      <rPr>
        <b/>
        <sz val="10"/>
        <rFont val="Arial Cyr"/>
        <family val="2"/>
      </rPr>
      <t>9,25м</t>
    </r>
  </si>
  <si>
    <t>Укажите размер скидки</t>
  </si>
  <si>
    <r>
      <t xml:space="preserve">Толщина бруса  </t>
    </r>
    <r>
      <rPr>
        <b/>
        <sz val="10"/>
        <rFont val="Arial Cyr"/>
        <family val="2"/>
      </rPr>
      <t>5мм</t>
    </r>
  </si>
  <si>
    <r>
      <t>Стоимость переоборудования</t>
    </r>
    <r>
      <rPr>
        <b/>
        <sz val="10"/>
        <rFont val="Arial Cyr"/>
        <family val="2"/>
      </rPr>
      <t xml:space="preserve"> 6000р.</t>
    </r>
  </si>
  <si>
    <t>Укажите курс ЕВРО</t>
  </si>
  <si>
    <t>Цены действительны до 10.12.2016г.</t>
  </si>
  <si>
    <t>1. Детали Российского производства.     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</si>
  <si>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</si>
  <si>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</si>
  <si>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</si>
  <si>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</si>
  <si>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</si>
  <si>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</si>
  <si>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</si>
  <si>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</si>
  <si>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</si>
  <si>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</si>
  <si>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</si>
  <si>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>15150-02</t>
  </si>
  <si>
    <t>Полоса 6мм</t>
  </si>
  <si>
    <t>шт.</t>
  </si>
  <si>
    <t>2</t>
  </si>
  <si>
    <t>Полоса 1х30х255</t>
  </si>
  <si>
    <t>3</t>
  </si>
  <si>
    <t>Болт М10х35 ГОСТ 7805-70/7798-70 (кл.пр.5.8)</t>
  </si>
  <si>
    <t>кг.</t>
  </si>
  <si>
    <t>4</t>
  </si>
  <si>
    <t>Гайка М10 ГОСТ  5915-70  (кл.пр.6)</t>
  </si>
  <si>
    <t>5</t>
  </si>
  <si>
    <t>Шайба плоская Н-10 оцинков.ГОСТ 11371-68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</si>
  <si>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</si>
  <si>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</si>
  <si>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</si>
  <si>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</si>
  <si>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</si>
  <si>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</si>
  <si>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</si>
  <si>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</si>
  <si>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</si>
  <si>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10961.03</t>
  </si>
  <si>
    <t>Сегмент Про-Кат с грубой насечкой</t>
  </si>
  <si>
    <t>13533</t>
  </si>
  <si>
    <t>Спинка ножа на 31 сегмент (2400мм)</t>
  </si>
  <si>
    <t>10926</t>
  </si>
  <si>
    <t>Соединитель ножа 21*6</t>
  </si>
  <si>
    <t>6</t>
  </si>
  <si>
    <t>10067</t>
  </si>
  <si>
    <t>Болт М6*18 для соединительной пластины ножа жатки</t>
  </si>
  <si>
    <t>7</t>
  </si>
  <si>
    <t>10072</t>
  </si>
  <si>
    <t>Болт М6*28 для планок головки ножа  жатки</t>
  </si>
  <si>
    <t>8</t>
  </si>
  <si>
    <t>10931</t>
  </si>
  <si>
    <t>Болт зубчатый М6*16 для крепления сегментов</t>
  </si>
  <si>
    <t>9</t>
  </si>
  <si>
    <t>13961</t>
  </si>
  <si>
    <t>Гайка с фланцем крепления сегментов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</si>
</sst>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_-* #,##0.00&quot;р.&quot;_-;\-* #,##0.00&quot;р.&quot;_-;_-* \-??&quot;р.&quot;_-;_-@_-"/>
    <numFmt numFmtId="167" formatCode="0%"/>
    <numFmt numFmtId="168" formatCode="@"/>
    <numFmt numFmtId="169" formatCode="0.0000"/>
    <numFmt numFmtId="170" formatCode="0.00"/>
    <numFmt numFmtId="171" formatCode="#,##0.00"/>
    <numFmt numFmtId="172" formatCode="#,##0.000"/>
  </numFmts>
  <fonts count="1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0"/>
      <color indexed="10"/>
      <name val="Arial Cyr"/>
      <family val="2"/>
    </font>
    <font>
      <b/>
      <sz val="16"/>
      <color indexed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6" fillId="0" borderId="0" xfId="0" applyFont="1" applyAlignment="1">
      <alignment horizontal="center" vertical="center" wrapText="1"/>
    </xf>
    <xf numFmtId="164" fontId="5" fillId="2" borderId="0" xfId="0" applyFont="1" applyFill="1" applyBorder="1" applyAlignment="1">
      <alignment horizontal="left" vertical="center" wrapText="1"/>
    </xf>
    <xf numFmtId="166" fontId="5" fillId="2" borderId="0" xfId="17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Alignment="1">
      <alignment horizontal="left" vertical="center" wrapText="1"/>
    </xf>
    <xf numFmtId="164" fontId="4" fillId="0" borderId="0" xfId="0" applyFont="1" applyAlignment="1">
      <alignment vertical="center" wrapText="1"/>
    </xf>
    <xf numFmtId="164" fontId="7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9" fontId="8" fillId="0" borderId="0" xfId="19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 vertical="center"/>
    </xf>
    <xf numFmtId="164" fontId="4" fillId="0" borderId="0" xfId="0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vertical="center"/>
    </xf>
    <xf numFmtId="164" fontId="11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167" fontId="13" fillId="0" borderId="3" xfId="0" applyNumberFormat="1" applyFont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 wrapText="1"/>
    </xf>
    <xf numFmtId="170" fontId="0" fillId="2" borderId="1" xfId="0" applyNumberFormat="1" applyFill="1" applyBorder="1" applyAlignment="1">
      <alignment horizontal="right" vertical="top"/>
    </xf>
    <xf numFmtId="171" fontId="0" fillId="3" borderId="1" xfId="0" applyNumberFormat="1" applyFont="1" applyFill="1" applyBorder="1" applyAlignment="1">
      <alignment horizontal="right" vertical="center" wrapText="1"/>
    </xf>
    <xf numFmtId="171" fontId="14" fillId="0" borderId="1" xfId="0" applyNumberFormat="1" applyFont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64" fontId="0" fillId="0" borderId="1" xfId="0" applyBorder="1" applyAlignment="1">
      <alignment horizontal="center" vertical="center" textRotation="90" wrapText="1"/>
    </xf>
    <xf numFmtId="164" fontId="0" fillId="0" borderId="4" xfId="0" applyFont="1" applyBorder="1" applyAlignment="1">
      <alignment vertical="center"/>
    </xf>
    <xf numFmtId="164" fontId="0" fillId="0" borderId="1" xfId="0" applyFont="1" applyFill="1" applyBorder="1" applyAlignment="1">
      <alignment vertical="top" wrapText="1"/>
    </xf>
    <xf numFmtId="164" fontId="0" fillId="0" borderId="1" xfId="0" applyFont="1" applyFill="1" applyBorder="1" applyAlignment="1">
      <alignment horizontal="center" vertical="top" wrapText="1"/>
    </xf>
    <xf numFmtId="170" fontId="0" fillId="0" borderId="1" xfId="0" applyNumberFormat="1" applyFill="1" applyBorder="1" applyAlignment="1">
      <alignment vertical="top"/>
    </xf>
    <xf numFmtId="164" fontId="0" fillId="0" borderId="1" xfId="0" applyNumberFormat="1" applyFont="1" applyFill="1" applyBorder="1" applyAlignment="1">
      <alignment vertical="top" wrapText="1"/>
    </xf>
    <xf numFmtId="164" fontId="0" fillId="0" borderId="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71" fontId="4" fillId="0" borderId="6" xfId="0" applyNumberFormat="1" applyFont="1" applyBorder="1" applyAlignment="1">
      <alignment horizontal="center" vertical="center" wrapText="1"/>
    </xf>
    <xf numFmtId="171" fontId="4" fillId="3" borderId="1" xfId="0" applyNumberFormat="1" applyFont="1" applyFill="1" applyBorder="1" applyAlignment="1">
      <alignment horizontal="right" vertical="center" wrapText="1"/>
    </xf>
    <xf numFmtId="171" fontId="4" fillId="0" borderId="1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71" fontId="4" fillId="0" borderId="7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71" fontId="4" fillId="0" borderId="0" xfId="0" applyNumberFormat="1" applyFont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center" wrapText="1"/>
    </xf>
    <xf numFmtId="172" fontId="15" fillId="2" borderId="1" xfId="0" applyNumberFormat="1" applyFont="1" applyFill="1" applyBorder="1" applyAlignment="1">
      <alignment vertical="top"/>
    </xf>
    <xf numFmtId="172" fontId="0" fillId="3" borderId="1" xfId="0" applyNumberFormat="1" applyFont="1" applyFill="1" applyBorder="1" applyAlignment="1">
      <alignment horizontal="right" vertical="center" wrapText="1"/>
    </xf>
    <xf numFmtId="172" fontId="14" fillId="0" borderId="1" xfId="0" applyNumberFormat="1" applyFont="1" applyBorder="1" applyAlignment="1">
      <alignment horizontal="right" vertical="center" wrapText="1"/>
    </xf>
    <xf numFmtId="170" fontId="0" fillId="3" borderId="1" xfId="0" applyNumberFormat="1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top" wrapText="1"/>
    </xf>
    <xf numFmtId="172" fontId="15" fillId="2" borderId="3" xfId="0" applyNumberFormat="1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8" fontId="0" fillId="0" borderId="0" xfId="0" applyNumberFormat="1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vertical="center" wrapText="1"/>
    </xf>
    <xf numFmtId="164" fontId="0" fillId="0" borderId="6" xfId="0" applyFont="1" applyBorder="1" applyAlignment="1">
      <alignment horizontal="center" vertical="center" wrapText="1"/>
    </xf>
    <xf numFmtId="172" fontId="0" fillId="3" borderId="3" xfId="0" applyNumberFormat="1" applyFont="1" applyFill="1" applyBorder="1" applyAlignment="1">
      <alignment horizontal="right" vertical="center" wrapText="1"/>
    </xf>
    <xf numFmtId="172" fontId="14" fillId="0" borderId="3" xfId="0" applyNumberFormat="1" applyFont="1" applyBorder="1" applyAlignment="1">
      <alignment horizontal="right" vertical="center" wrapText="1"/>
    </xf>
    <xf numFmtId="172" fontId="7" fillId="0" borderId="6" xfId="0" applyNumberFormat="1" applyFont="1" applyBorder="1" applyAlignment="1">
      <alignment horizontal="center" vertical="center" wrapText="1"/>
    </xf>
    <xf numFmtId="172" fontId="4" fillId="3" borderId="1" xfId="0" applyNumberFormat="1" applyFont="1" applyFill="1" applyBorder="1" applyAlignment="1">
      <alignment horizontal="right" vertical="center" wrapText="1"/>
    </xf>
    <xf numFmtId="172" fontId="4" fillId="0" borderId="1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72" fontId="4" fillId="0" borderId="7" xfId="0" applyNumberFormat="1" applyFont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81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4.125" style="1" customWidth="1"/>
    <col min="3" max="3" width="39.375" style="1" customWidth="1"/>
    <col min="4" max="4" width="6.50390625" style="1" customWidth="1"/>
    <col min="5" max="5" width="5.875" style="2" customWidth="1"/>
    <col min="6" max="6" width="8.875" style="2" customWidth="1"/>
    <col min="7" max="7" width="9.125" style="1" customWidth="1"/>
    <col min="8" max="8" width="10.50390625" style="1" customWidth="1"/>
    <col min="9" max="9" width="11.125" style="1" customWidth="1"/>
    <col min="10" max="10" width="4.50390625" style="3" customWidth="1"/>
    <col min="11" max="11" width="9.125" style="1" customWidth="1"/>
    <col min="12" max="12" width="9.875" style="1" customWidth="1"/>
    <col min="13" max="13" width="9.125" style="1" customWidth="1"/>
    <col min="14" max="14" width="7.00390625" style="1" customWidth="1"/>
    <col min="15" max="16384" width="9.125" style="1" customWidth="1"/>
  </cols>
  <sheetData>
    <row r="1" spans="1:17" ht="12.75" customHeight="1">
      <c r="A1" s="4"/>
      <c r="B1" s="5"/>
      <c r="C1" s="6" t="s">
        <v>0</v>
      </c>
      <c r="D1" s="7"/>
      <c r="E1" s="8"/>
      <c r="F1" s="8"/>
      <c r="G1" s="7"/>
      <c r="H1" s="9"/>
      <c r="I1" s="9"/>
      <c r="J1" s="10"/>
      <c r="K1"/>
      <c r="L1"/>
      <c r="M1"/>
      <c r="N1"/>
      <c r="O1"/>
      <c r="P1"/>
      <c r="Q1"/>
    </row>
    <row r="2" spans="3:17" ht="20.25" customHeight="1">
      <c r="C2" s="11" t="s">
        <v>1</v>
      </c>
      <c r="D2" s="12"/>
      <c r="E2" s="13"/>
      <c r="F2" s="14" t="s">
        <v>2</v>
      </c>
      <c r="G2" s="14"/>
      <c r="H2" s="15">
        <f>I18+K36</f>
        <v>4932.18</v>
      </c>
      <c r="I2" s="15"/>
      <c r="J2" s="16"/>
      <c r="K2"/>
      <c r="L2"/>
      <c r="M2"/>
      <c r="N2"/>
      <c r="O2"/>
      <c r="P2"/>
      <c r="Q2"/>
    </row>
    <row r="3" spans="3:17" ht="13.5" customHeight="1">
      <c r="C3" s="1" t="s">
        <v>3</v>
      </c>
      <c r="D3" s="17"/>
      <c r="F3" s="18" t="s">
        <v>4</v>
      </c>
      <c r="G3" s="18"/>
      <c r="H3" s="19">
        <v>0</v>
      </c>
      <c r="I3" s="19"/>
      <c r="K3"/>
      <c r="L3"/>
      <c r="M3"/>
      <c r="N3"/>
      <c r="O3"/>
      <c r="P3"/>
      <c r="Q3"/>
    </row>
    <row r="4" spans="3:17" ht="13.5" customHeight="1">
      <c r="C4" s="1" t="s">
        <v>5</v>
      </c>
      <c r="D4" s="17"/>
      <c r="F4" s="18"/>
      <c r="G4" s="18"/>
      <c r="H4" s="19"/>
      <c r="I4" s="19"/>
      <c r="K4"/>
      <c r="L4"/>
      <c r="M4"/>
      <c r="N4"/>
      <c r="O4"/>
      <c r="P4"/>
      <c r="Q4"/>
    </row>
    <row r="5" spans="1:17" ht="13.5" customHeight="1">
      <c r="A5" s="20"/>
      <c r="B5" s="20"/>
      <c r="C5" s="21" t="s">
        <v>6</v>
      </c>
      <c r="D5" s="22"/>
      <c r="E5" s="23"/>
      <c r="F5" s="18" t="s">
        <v>7</v>
      </c>
      <c r="G5" s="18"/>
      <c r="H5" s="24">
        <v>0</v>
      </c>
      <c r="I5" s="24"/>
      <c r="K5"/>
      <c r="L5"/>
      <c r="M5"/>
      <c r="N5"/>
      <c r="O5"/>
      <c r="P5"/>
      <c r="Q5"/>
    </row>
    <row r="6" spans="1:17" ht="13.5" customHeight="1">
      <c r="A6" s="25" t="s">
        <v>8</v>
      </c>
      <c r="B6" s="20"/>
      <c r="C6" s="26"/>
      <c r="D6" s="27"/>
      <c r="E6" s="27"/>
      <c r="F6" s="18"/>
      <c r="G6" s="18"/>
      <c r="H6" s="24"/>
      <c r="I6" s="24"/>
      <c r="K6"/>
      <c r="L6"/>
      <c r="M6"/>
      <c r="N6"/>
      <c r="O6"/>
      <c r="P6"/>
      <c r="Q6"/>
    </row>
    <row r="7" spans="1:17" ht="13.5" customHeight="1">
      <c r="A7" s="28" t="s">
        <v>9</v>
      </c>
      <c r="E7" s="29"/>
      <c r="F7" s="29"/>
      <c r="G7" s="30"/>
      <c r="H7" s="30"/>
      <c r="I7" s="30"/>
      <c r="K7"/>
      <c r="L7"/>
      <c r="M7"/>
      <c r="N7"/>
      <c r="O7"/>
      <c r="P7"/>
      <c r="Q7"/>
    </row>
    <row r="8" spans="1:17" ht="14.25" customHeight="1">
      <c r="A8" s="31" t="s">
        <v>10</v>
      </c>
      <c r="B8" s="32" t="s">
        <v>11</v>
      </c>
      <c r="C8" s="32" t="s">
        <v>12</v>
      </c>
      <c r="D8" s="32" t="s">
        <v>13</v>
      </c>
      <c r="E8" s="32" t="s">
        <v>14</v>
      </c>
      <c r="F8" s="31" t="s">
        <v>15</v>
      </c>
      <c r="G8" s="31"/>
      <c r="H8" s="31" t="s">
        <v>16</v>
      </c>
      <c r="I8" s="31"/>
      <c r="J8" s="33"/>
      <c r="K8"/>
      <c r="L8"/>
      <c r="M8"/>
      <c r="N8"/>
      <c r="O8"/>
      <c r="P8"/>
      <c r="Q8"/>
    </row>
    <row r="9" spans="1:17" ht="15" customHeight="1">
      <c r="A9" s="31"/>
      <c r="B9" s="32"/>
      <c r="C9" s="32"/>
      <c r="D9" s="32"/>
      <c r="E9" s="32"/>
      <c r="F9" s="34" t="s">
        <v>17</v>
      </c>
      <c r="G9" s="35" t="s">
        <v>18</v>
      </c>
      <c r="H9" s="34" t="s">
        <v>17</v>
      </c>
      <c r="I9" s="35" t="s">
        <v>18</v>
      </c>
      <c r="J9" s="36"/>
      <c r="K9"/>
      <c r="L9"/>
      <c r="M9"/>
      <c r="N9"/>
      <c r="O9"/>
      <c r="P9"/>
      <c r="Q9"/>
    </row>
    <row r="10" spans="1:17" ht="12.75">
      <c r="A10" s="31"/>
      <c r="B10" s="32"/>
      <c r="C10" s="32"/>
      <c r="D10" s="32"/>
      <c r="E10" s="32"/>
      <c r="F10" s="37"/>
      <c r="G10" s="38" t="s">
        <v>19</v>
      </c>
      <c r="H10" s="39">
        <f>H3</f>
        <v>0</v>
      </c>
      <c r="I10" s="38" t="s">
        <v>19</v>
      </c>
      <c r="J10" s="40"/>
      <c r="K10"/>
      <c r="L10"/>
      <c r="M10"/>
      <c r="N10"/>
      <c r="O10"/>
      <c r="P10"/>
      <c r="Q10"/>
    </row>
    <row r="11" spans="1:17" s="48" customFormat="1" ht="13.5" customHeight="1">
      <c r="A11" s="41" t="s">
        <v>20</v>
      </c>
      <c r="B11" s="41" t="s">
        <v>21</v>
      </c>
      <c r="C11" s="42" t="s">
        <v>22</v>
      </c>
      <c r="D11" s="43" t="s">
        <v>23</v>
      </c>
      <c r="E11" s="43">
        <v>29</v>
      </c>
      <c r="F11" s="44">
        <v>79.06</v>
      </c>
      <c r="G11" s="45">
        <f>F11*E11</f>
        <v>2292.7400000000002</v>
      </c>
      <c r="H11" s="46">
        <f>F11-F11*H$10</f>
        <v>79.06</v>
      </c>
      <c r="I11" s="45">
        <f>H11*E11</f>
        <v>2292.7400000000002</v>
      </c>
      <c r="J11" s="47"/>
      <c r="K11"/>
      <c r="L11"/>
      <c r="M11"/>
      <c r="N11"/>
      <c r="O11"/>
      <c r="P11"/>
      <c r="Q11"/>
    </row>
    <row r="12" spans="1:256" ht="12.75">
      <c r="A12" s="41" t="s">
        <v>24</v>
      </c>
      <c r="B12" s="49"/>
      <c r="C12" s="50" t="s">
        <v>25</v>
      </c>
      <c r="D12" s="43" t="s">
        <v>23</v>
      </c>
      <c r="E12" s="2">
        <v>29</v>
      </c>
      <c r="F12" s="44">
        <v>43.42</v>
      </c>
      <c r="G12" s="45">
        <f>F12*E12</f>
        <v>1259.18</v>
      </c>
      <c r="H12" s="46">
        <f>F12-F12*H$10</f>
        <v>43.42</v>
      </c>
      <c r="I12" s="45">
        <f>H12*E12</f>
        <v>1259.18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0" s="48" customFormat="1" ht="13.5" customHeight="1">
      <c r="A13" s="41" t="s">
        <v>26</v>
      </c>
      <c r="B13" s="41"/>
      <c r="C13" s="51" t="s">
        <v>27</v>
      </c>
      <c r="D13" s="52" t="s">
        <v>28</v>
      </c>
      <c r="E13" s="52">
        <v>4.05</v>
      </c>
      <c r="F13" s="53">
        <v>93.68</v>
      </c>
      <c r="G13" s="45">
        <f>F13*E13</f>
        <v>379.4</v>
      </c>
      <c r="H13" s="46">
        <f>F13</f>
        <v>93.68</v>
      </c>
      <c r="I13" s="45">
        <f>H13*E13</f>
        <v>379.4</v>
      </c>
      <c r="J13" s="47"/>
    </row>
    <row r="14" spans="1:10" s="48" customFormat="1" ht="13.5" customHeight="1">
      <c r="A14" s="41" t="s">
        <v>29</v>
      </c>
      <c r="B14" s="41"/>
      <c r="C14" s="54" t="s">
        <v>30</v>
      </c>
      <c r="D14" s="52" t="s">
        <v>28</v>
      </c>
      <c r="E14" s="52">
        <v>1.44</v>
      </c>
      <c r="F14" s="53">
        <v>122.03</v>
      </c>
      <c r="G14" s="45">
        <f>F14*E14</f>
        <v>175.72</v>
      </c>
      <c r="H14" s="46">
        <f>F14</f>
        <v>122.03</v>
      </c>
      <c r="I14" s="45">
        <f>H14*E14</f>
        <v>175.72</v>
      </c>
      <c r="J14" s="47"/>
    </row>
    <row r="15" spans="1:10" s="48" customFormat="1" ht="13.5" customHeight="1">
      <c r="A15" s="41" t="s">
        <v>31</v>
      </c>
      <c r="B15" s="41"/>
      <c r="C15" s="51" t="s">
        <v>32</v>
      </c>
      <c r="D15" s="52" t="s">
        <v>28</v>
      </c>
      <c r="E15" s="52">
        <v>0.45</v>
      </c>
      <c r="F15" s="53">
        <v>161.7</v>
      </c>
      <c r="G15" s="45">
        <f>F15*E15</f>
        <v>72.77</v>
      </c>
      <c r="H15" s="46">
        <f>F15</f>
        <v>161.7</v>
      </c>
      <c r="I15" s="45">
        <f>H15*E15</f>
        <v>72.77</v>
      </c>
      <c r="J15" s="47"/>
    </row>
    <row r="16" spans="1:10" s="48" customFormat="1" ht="13.5" customHeight="1">
      <c r="A16" s="55"/>
      <c r="B16" s="55"/>
      <c r="C16" s="56" t="s">
        <v>2</v>
      </c>
      <c r="D16" s="57"/>
      <c r="E16" s="58"/>
      <c r="F16" s="59"/>
      <c r="G16" s="60">
        <f>SUM(G11:G15)</f>
        <v>4179.81</v>
      </c>
      <c r="H16" s="61"/>
      <c r="I16" s="60">
        <f>SUM(I11:I15)</f>
        <v>4179.81</v>
      </c>
      <c r="J16" s="47"/>
    </row>
    <row r="17" spans="1:10" s="48" customFormat="1" ht="13.5" customHeight="1">
      <c r="A17" s="55"/>
      <c r="B17" s="55"/>
      <c r="C17" s="62" t="s">
        <v>33</v>
      </c>
      <c r="D17" s="63"/>
      <c r="E17" s="64"/>
      <c r="F17" s="65"/>
      <c r="G17" s="60">
        <f>G16*18%</f>
        <v>752.37</v>
      </c>
      <c r="H17" s="61"/>
      <c r="I17" s="60">
        <f>I16*18%</f>
        <v>752.37</v>
      </c>
      <c r="J17" s="47"/>
    </row>
    <row r="18" spans="1:10" s="48" customFormat="1" ht="13.5" customHeight="1">
      <c r="A18" s="55"/>
      <c r="B18" s="55"/>
      <c r="C18" s="62" t="s">
        <v>34</v>
      </c>
      <c r="D18" s="63"/>
      <c r="E18" s="64"/>
      <c r="F18" s="65"/>
      <c r="G18" s="60">
        <f>G17+G16</f>
        <v>4932.18</v>
      </c>
      <c r="H18" s="61"/>
      <c r="I18" s="60">
        <f>I17+I16</f>
        <v>4932.18</v>
      </c>
      <c r="J18" s="47"/>
    </row>
    <row r="19" spans="1:10" s="48" customFormat="1" ht="13.5" customHeight="1">
      <c r="A19" s="55"/>
      <c r="B19" s="55"/>
      <c r="C19" s="66"/>
      <c r="D19" s="66"/>
      <c r="E19" s="67"/>
      <c r="F19" s="68"/>
      <c r="G19" s="69"/>
      <c r="H19" s="69"/>
      <c r="I19" s="69"/>
      <c r="J19" s="47"/>
    </row>
    <row r="20" spans="1:10" s="48" customFormat="1" ht="13.5" customHeight="1">
      <c r="A20" s="28" t="s">
        <v>35</v>
      </c>
      <c r="B20" s="55"/>
      <c r="C20" s="70"/>
      <c r="D20" s="1"/>
      <c r="E20" s="29"/>
      <c r="F20" s="29"/>
      <c r="G20" s="30"/>
      <c r="H20" s="30"/>
      <c r="I20" s="30"/>
      <c r="J20" s="47"/>
    </row>
    <row r="21" spans="1:11" s="48" customFormat="1" ht="13.5" customHeight="1">
      <c r="A21" s="31" t="s">
        <v>10</v>
      </c>
      <c r="B21" s="32" t="s">
        <v>11</v>
      </c>
      <c r="C21" s="32" t="s">
        <v>12</v>
      </c>
      <c r="D21" s="32" t="s">
        <v>13</v>
      </c>
      <c r="E21" s="32" t="s">
        <v>14</v>
      </c>
      <c r="F21" s="31" t="s">
        <v>15</v>
      </c>
      <c r="G21" s="31"/>
      <c r="H21" s="31" t="s">
        <v>16</v>
      </c>
      <c r="I21" s="31"/>
      <c r="J21" s="47"/>
      <c r="K21" s="31" t="s">
        <v>16</v>
      </c>
    </row>
    <row r="22" spans="1:11" s="48" customFormat="1" ht="13.5" customHeight="1">
      <c r="A22" s="31"/>
      <c r="B22" s="32"/>
      <c r="C22" s="32"/>
      <c r="D22" s="32"/>
      <c r="E22" s="32"/>
      <c r="F22" s="34" t="s">
        <v>17</v>
      </c>
      <c r="G22" s="35" t="s">
        <v>18</v>
      </c>
      <c r="H22" s="34" t="s">
        <v>17</v>
      </c>
      <c r="I22" s="35" t="s">
        <v>18</v>
      </c>
      <c r="J22" s="47"/>
      <c r="K22" s="35" t="s">
        <v>18</v>
      </c>
    </row>
    <row r="23" spans="1:11" s="48" customFormat="1" ht="13.5" customHeight="1">
      <c r="A23" s="31"/>
      <c r="B23" s="32"/>
      <c r="C23" s="32"/>
      <c r="D23" s="32"/>
      <c r="E23" s="32"/>
      <c r="F23" s="37"/>
      <c r="G23" s="38" t="s">
        <v>36</v>
      </c>
      <c r="H23" s="39">
        <f>H3</f>
        <v>0</v>
      </c>
      <c r="I23" s="38" t="s">
        <v>36</v>
      </c>
      <c r="J23" s="47"/>
      <c r="K23" s="38" t="s">
        <v>37</v>
      </c>
    </row>
    <row r="24" spans="1:11" s="48" customFormat="1" ht="13.5" customHeight="1">
      <c r="A24" s="41" t="s">
        <v>20</v>
      </c>
      <c r="B24" s="71" t="s">
        <v>38</v>
      </c>
      <c r="C24" s="72" t="s">
        <v>39</v>
      </c>
      <c r="D24" s="73" t="s">
        <v>23</v>
      </c>
      <c r="E24" s="73">
        <v>58</v>
      </c>
      <c r="F24" s="74">
        <v>9.78</v>
      </c>
      <c r="G24" s="75">
        <f aca="true" t="shared" si="0" ref="G24:G32">F24*E24</f>
        <v>567.24</v>
      </c>
      <c r="H24" s="76">
        <f aca="true" t="shared" si="1" ref="H24:H32">F24-F24*H$23</f>
        <v>9.78</v>
      </c>
      <c r="I24" s="75">
        <f aca="true" t="shared" si="2" ref="I24:I32">H24*E24</f>
        <v>567.24</v>
      </c>
      <c r="J24" s="47"/>
      <c r="K24" s="77">
        <f aca="true" t="shared" si="3" ref="K24:K32">I24*H$5</f>
        <v>0</v>
      </c>
    </row>
    <row r="25" spans="1:11" s="48" customFormat="1" ht="13.5" customHeight="1">
      <c r="A25" s="41" t="s">
        <v>24</v>
      </c>
      <c r="B25" s="71" t="s">
        <v>40</v>
      </c>
      <c r="C25" s="78" t="s">
        <v>41</v>
      </c>
      <c r="D25" s="73" t="s">
        <v>23</v>
      </c>
      <c r="E25" s="73">
        <v>3</v>
      </c>
      <c r="F25" s="79">
        <v>18.69</v>
      </c>
      <c r="G25" s="75">
        <f t="shared" si="0"/>
        <v>56.07000000000001</v>
      </c>
      <c r="H25" s="76">
        <f t="shared" si="1"/>
        <v>18.69</v>
      </c>
      <c r="I25" s="75">
        <f t="shared" si="2"/>
        <v>56.07000000000001</v>
      </c>
      <c r="J25" s="47"/>
      <c r="K25" s="77">
        <f t="shared" si="3"/>
        <v>0</v>
      </c>
    </row>
    <row r="26" spans="1:11" s="48" customFormat="1" ht="13.5" customHeight="1">
      <c r="A26" s="41" t="s">
        <v>26</v>
      </c>
      <c r="B26" s="71" t="s">
        <v>42</v>
      </c>
      <c r="C26" s="78" t="s">
        <v>43</v>
      </c>
      <c r="D26" s="73" t="s">
        <v>23</v>
      </c>
      <c r="E26" s="73">
        <v>122</v>
      </c>
      <c r="F26" s="79">
        <v>0.911</v>
      </c>
      <c r="G26" s="75">
        <f t="shared" si="0"/>
        <v>111.14200000000001</v>
      </c>
      <c r="H26" s="76">
        <f t="shared" si="1"/>
        <v>0.911</v>
      </c>
      <c r="I26" s="75">
        <f>H26*E26</f>
        <v>111.14200000000001</v>
      </c>
      <c r="J26" s="47"/>
      <c r="K26" s="77">
        <f t="shared" si="3"/>
        <v>0</v>
      </c>
    </row>
    <row r="27" spans="1:11" s="48" customFormat="1" ht="13.5" customHeight="1">
      <c r="A27" s="41" t="s">
        <v>29</v>
      </c>
      <c r="B27" s="71" t="s">
        <v>44</v>
      </c>
      <c r="C27" s="72" t="s">
        <v>45</v>
      </c>
      <c r="D27" s="80" t="s">
        <v>23</v>
      </c>
      <c r="E27" s="80">
        <v>4</v>
      </c>
      <c r="F27" s="79">
        <v>17.2</v>
      </c>
      <c r="G27" s="75">
        <f t="shared" si="0"/>
        <v>68.8</v>
      </c>
      <c r="H27" s="76">
        <f t="shared" si="1"/>
        <v>17.2</v>
      </c>
      <c r="I27" s="75">
        <f t="shared" si="2"/>
        <v>68.8</v>
      </c>
      <c r="J27" s="47"/>
      <c r="K27" s="77">
        <f t="shared" si="3"/>
        <v>0</v>
      </c>
    </row>
    <row r="28" spans="1:11" s="48" customFormat="1" ht="13.5" customHeight="1">
      <c r="A28" s="41" t="s">
        <v>31</v>
      </c>
      <c r="B28" s="71" t="s">
        <v>46</v>
      </c>
      <c r="C28" s="72" t="s">
        <v>47</v>
      </c>
      <c r="D28" s="73" t="s">
        <v>23</v>
      </c>
      <c r="E28" s="73">
        <v>3</v>
      </c>
      <c r="F28" s="79">
        <v>7.68</v>
      </c>
      <c r="G28" s="75">
        <f t="shared" si="0"/>
        <v>23.04</v>
      </c>
      <c r="H28" s="76">
        <f t="shared" si="1"/>
        <v>7.68</v>
      </c>
      <c r="I28" s="75">
        <f t="shared" si="2"/>
        <v>23.04</v>
      </c>
      <c r="J28" s="47"/>
      <c r="K28" s="77">
        <f t="shared" si="3"/>
        <v>0</v>
      </c>
    </row>
    <row r="29" spans="1:11" s="48" customFormat="1" ht="13.5" customHeight="1">
      <c r="A29" s="41" t="s">
        <v>48</v>
      </c>
      <c r="B29" s="71" t="s">
        <v>49</v>
      </c>
      <c r="C29" s="72" t="s">
        <v>50</v>
      </c>
      <c r="D29" s="81" t="s">
        <v>23</v>
      </c>
      <c r="E29" s="81">
        <v>24</v>
      </c>
      <c r="F29" s="79">
        <v>0.1</v>
      </c>
      <c r="G29" s="75">
        <f t="shared" si="0"/>
        <v>2.4000000000000004</v>
      </c>
      <c r="H29" s="76">
        <f t="shared" si="1"/>
        <v>0.1</v>
      </c>
      <c r="I29" s="75">
        <f t="shared" si="2"/>
        <v>2.4000000000000004</v>
      </c>
      <c r="J29" s="47"/>
      <c r="K29" s="77">
        <f t="shared" si="3"/>
        <v>0</v>
      </c>
    </row>
    <row r="30" spans="1:12" s="48" customFormat="1" ht="13.5" customHeight="1">
      <c r="A30" s="41" t="s">
        <v>51</v>
      </c>
      <c r="B30" s="71" t="s">
        <v>52</v>
      </c>
      <c r="C30" s="72" t="s">
        <v>53</v>
      </c>
      <c r="D30" s="81" t="s">
        <v>23</v>
      </c>
      <c r="E30" s="81">
        <v>9</v>
      </c>
      <c r="F30" s="79">
        <v>0.122</v>
      </c>
      <c r="G30" s="75">
        <f t="shared" si="0"/>
        <v>1.0979999999999999</v>
      </c>
      <c r="H30" s="76">
        <f t="shared" si="1"/>
        <v>0.122</v>
      </c>
      <c r="I30" s="75">
        <f t="shared" si="2"/>
        <v>1.0979999999999999</v>
      </c>
      <c r="J30" s="47"/>
      <c r="K30" s="77">
        <f t="shared" si="3"/>
        <v>0</v>
      </c>
      <c r="L30" s="82"/>
    </row>
    <row r="31" spans="1:11" s="48" customFormat="1" ht="13.5" customHeight="1">
      <c r="A31" s="41" t="s">
        <v>54</v>
      </c>
      <c r="B31" s="71" t="s">
        <v>55</v>
      </c>
      <c r="C31" s="72" t="s">
        <v>56</v>
      </c>
      <c r="D31" s="73" t="s">
        <v>23</v>
      </c>
      <c r="E31" s="73">
        <v>211</v>
      </c>
      <c r="F31" s="79">
        <v>0.11</v>
      </c>
      <c r="G31" s="75">
        <f t="shared" si="0"/>
        <v>23.21</v>
      </c>
      <c r="H31" s="76">
        <f t="shared" si="1"/>
        <v>0.11</v>
      </c>
      <c r="I31" s="75">
        <f t="shared" si="2"/>
        <v>23.21</v>
      </c>
      <c r="J31" s="69"/>
      <c r="K31" s="77">
        <f t="shared" si="3"/>
        <v>0</v>
      </c>
    </row>
    <row r="32" spans="1:11" s="48" customFormat="1" ht="13.5" customHeight="1">
      <c r="A32" s="41" t="s">
        <v>57</v>
      </c>
      <c r="B32" s="71" t="s">
        <v>58</v>
      </c>
      <c r="C32" s="72" t="s">
        <v>59</v>
      </c>
      <c r="D32" s="73" t="s">
        <v>23</v>
      </c>
      <c r="E32" s="73">
        <v>220</v>
      </c>
      <c r="F32" s="79">
        <v>0.035</v>
      </c>
      <c r="G32" s="75">
        <f t="shared" si="0"/>
        <v>7.700000000000001</v>
      </c>
      <c r="H32" s="76">
        <f t="shared" si="1"/>
        <v>0.035</v>
      </c>
      <c r="I32" s="75">
        <f t="shared" si="2"/>
        <v>7.700000000000001</v>
      </c>
      <c r="J32" s="69"/>
      <c r="K32" s="77">
        <f t="shared" si="3"/>
        <v>0</v>
      </c>
    </row>
    <row r="33" spans="1:13" ht="12.75" customHeight="1">
      <c r="A33" s="20"/>
      <c r="B33" s="83"/>
      <c r="C33" s="84"/>
      <c r="D33" s="85"/>
      <c r="E33" s="85"/>
      <c r="F33" s="85"/>
      <c r="G33" s="86"/>
      <c r="H33" s="87"/>
      <c r="I33" s="86"/>
      <c r="J33" s="40"/>
      <c r="K33" s="77"/>
      <c r="L33" s="48"/>
      <c r="M33" s="48"/>
    </row>
    <row r="34" spans="1:13" ht="12.75">
      <c r="A34" s="26"/>
      <c r="B34" s="26"/>
      <c r="C34" s="56" t="s">
        <v>2</v>
      </c>
      <c r="D34" s="57"/>
      <c r="E34" s="58"/>
      <c r="F34" s="88"/>
      <c r="G34" s="89">
        <f>SUM(G24:G32)</f>
        <v>860.7</v>
      </c>
      <c r="H34" s="90"/>
      <c r="I34" s="89">
        <f>SUM(I24:I32)</f>
        <v>860.7</v>
      </c>
      <c r="J34" s="91"/>
      <c r="K34" s="60">
        <f>SUM(K24:K32)</f>
        <v>0</v>
      </c>
      <c r="L34" s="48"/>
      <c r="M34" s="48"/>
    </row>
    <row r="35" spans="1:13" ht="13.5" customHeight="1">
      <c r="A35" s="26"/>
      <c r="B35" s="26"/>
      <c r="C35" s="62" t="s">
        <v>33</v>
      </c>
      <c r="D35" s="63"/>
      <c r="E35" s="64"/>
      <c r="F35" s="92"/>
      <c r="G35" s="89">
        <f>G34*18%</f>
        <v>154.92600000000002</v>
      </c>
      <c r="H35" s="90"/>
      <c r="I35" s="89">
        <f>I34*18%</f>
        <v>154.92600000000002</v>
      </c>
      <c r="J35" s="93"/>
      <c r="K35" s="60">
        <f>K34*18%</f>
        <v>0</v>
      </c>
      <c r="L35" s="48"/>
      <c r="M35" s="48"/>
    </row>
    <row r="36" spans="1:13" ht="13.5" customHeight="1">
      <c r="A36" s="26"/>
      <c r="B36" s="26"/>
      <c r="C36" s="62" t="s">
        <v>34</v>
      </c>
      <c r="D36" s="63"/>
      <c r="E36" s="64"/>
      <c r="F36" s="92"/>
      <c r="G36" s="89">
        <f>G35+G34</f>
        <v>1015.6260000000001</v>
      </c>
      <c r="H36" s="90"/>
      <c r="I36" s="89">
        <f>I35+I34</f>
        <v>1015.6260000000001</v>
      </c>
      <c r="J36" s="93"/>
      <c r="K36" s="60">
        <f>K35+K34</f>
        <v>0</v>
      </c>
      <c r="L36" s="48"/>
      <c r="M36" s="48"/>
    </row>
    <row r="37" spans="10:13" ht="13.5" customHeight="1">
      <c r="J37" s="93"/>
      <c r="K37" s="48"/>
      <c r="L37" s="48"/>
      <c r="M37" s="48"/>
    </row>
    <row r="38" spans="10:13" ht="13.5" customHeight="1">
      <c r="J38" s="93"/>
      <c r="K38" s="48"/>
      <c r="L38" s="48"/>
      <c r="M38" s="48"/>
    </row>
    <row r="39" spans="10:13" ht="13.5" customHeight="1">
      <c r="J39" s="93"/>
      <c r="K39" s="93"/>
      <c r="L39" s="93"/>
      <c r="M39" s="17"/>
    </row>
    <row r="40" spans="10:13" ht="13.5" customHeight="1">
      <c r="J40" s="93"/>
      <c r="K40" s="48"/>
      <c r="L40" s="48"/>
      <c r="M40" s="48"/>
    </row>
    <row r="41" spans="10:13" ht="13.5" customHeight="1">
      <c r="J41" s="93"/>
      <c r="K41" s="48"/>
      <c r="L41" s="48"/>
      <c r="M41" s="48"/>
    </row>
    <row r="42" ht="13.5" customHeight="1">
      <c r="J42" s="93"/>
    </row>
    <row r="43" ht="13.5" customHeight="1">
      <c r="J43" s="93"/>
    </row>
    <row r="44" ht="13.5" customHeight="1">
      <c r="J44" s="93"/>
    </row>
    <row r="45" ht="13.5" customHeight="1">
      <c r="J45" s="93"/>
    </row>
    <row r="46" ht="13.5" customHeight="1">
      <c r="J46" s="93"/>
    </row>
    <row r="47" ht="13.5" customHeight="1">
      <c r="J47" s="93"/>
    </row>
    <row r="48" ht="13.5" customHeight="1">
      <c r="J48" s="93"/>
    </row>
    <row r="49" ht="13.5" customHeight="1">
      <c r="J49" s="93"/>
    </row>
    <row r="50" ht="13.5" customHeight="1">
      <c r="J50" s="94"/>
    </row>
    <row r="51" ht="13.5" customHeight="1">
      <c r="J51" s="94"/>
    </row>
    <row r="52" ht="13.5" customHeight="1">
      <c r="J52" s="94"/>
    </row>
  </sheetData>
  <sheetProtection selectLockedCells="1" selectUnlockedCells="1"/>
  <mergeCells count="20">
    <mergeCell ref="F2:G2"/>
    <mergeCell ref="H2:I2"/>
    <mergeCell ref="F3:G4"/>
    <mergeCell ref="H3:I4"/>
    <mergeCell ref="F5:G6"/>
    <mergeCell ref="H5:I6"/>
    <mergeCell ref="A8:A10"/>
    <mergeCell ref="B8:B10"/>
    <mergeCell ref="C8:C10"/>
    <mergeCell ref="D8:D10"/>
    <mergeCell ref="E8:E10"/>
    <mergeCell ref="F8:G8"/>
    <mergeCell ref="H8:I8"/>
    <mergeCell ref="A21:A23"/>
    <mergeCell ref="B21:B23"/>
    <mergeCell ref="C21:C23"/>
    <mergeCell ref="D21:D23"/>
    <mergeCell ref="E21:E23"/>
    <mergeCell ref="F21:G21"/>
    <mergeCell ref="H21:I2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/>
  <cp:lastPrinted>2010-04-23T02:45:30Z</cp:lastPrinted>
  <dcterms:created xsi:type="dcterms:W3CDTF">2006-01-10T07:59:56Z</dcterms:created>
  <dcterms:modified xsi:type="dcterms:W3CDTF">2016-12-14T12:32:56Z</dcterms:modified>
  <cp:category/>
  <cp:version/>
  <cp:contentType/>
  <cp:contentStatus/>
  <cp:revision>1</cp:revision>
</cp:coreProperties>
</file>