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9320" windowHeight="8325" activeTab="0"/>
  </bookViews>
  <sheets>
    <sheet name="в рублях" sheetId="1" r:id="rId1"/>
  </sheets>
  <definedNames>
    <definedName name="_xlnm._FilterDatabase" localSheetId="0" hidden="1">'в рублях'!$A$11:$H$713</definedName>
    <definedName name="_xlnm.Print_Titles" localSheetId="0">'в рублях'!$11:$14</definedName>
    <definedName name="_xlnm.Print_Area" localSheetId="0">'в рублях'!$A$1:$H$688</definedName>
  </definedNames>
  <calcPr fullCalcOnLoad="1" fullPrecision="0"/>
</workbook>
</file>

<file path=xl/comments1.xml><?xml version="1.0" encoding="utf-8"?>
<comments xmlns="http://schemas.openxmlformats.org/spreadsheetml/2006/main">
  <authors>
    <author>Игорь</author>
  </authors>
  <commentList>
    <comment ref="B111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Со стаканом, но без нижних болтов крепления</t>
        </r>
      </text>
    </comment>
    <comment ref="B282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Для ЖСУ</t>
        </r>
      </text>
    </comment>
  </commentList>
</comments>
</file>

<file path=xl/sharedStrings.xml><?xml version="1.0" encoding="utf-8"?>
<sst xmlns="http://schemas.openxmlformats.org/spreadsheetml/2006/main" count="2412" uniqueCount="1238">
  <si>
    <t>Евро</t>
  </si>
  <si>
    <t>с НДС</t>
  </si>
  <si>
    <t>01087</t>
  </si>
  <si>
    <t>01088</t>
  </si>
  <si>
    <t>10194.01</t>
  </si>
  <si>
    <t>10206.01</t>
  </si>
  <si>
    <t>10702.01</t>
  </si>
  <si>
    <t>10926</t>
  </si>
  <si>
    <t>10931</t>
  </si>
  <si>
    <t>10937</t>
  </si>
  <si>
    <t>10941</t>
  </si>
  <si>
    <t>11055</t>
  </si>
  <si>
    <t>11242</t>
  </si>
  <si>
    <t>11245</t>
  </si>
  <si>
    <t>12458</t>
  </si>
  <si>
    <t>12543</t>
  </si>
  <si>
    <t>13416</t>
  </si>
  <si>
    <t>13533</t>
  </si>
  <si>
    <t>13665</t>
  </si>
  <si>
    <t>13666</t>
  </si>
  <si>
    <t>14529.01</t>
  </si>
  <si>
    <t>14831</t>
  </si>
  <si>
    <t>14832</t>
  </si>
  <si>
    <t>15058</t>
  </si>
  <si>
    <t>15424</t>
  </si>
  <si>
    <t>15425</t>
  </si>
  <si>
    <t>15801.01</t>
  </si>
  <si>
    <t>40824</t>
  </si>
  <si>
    <t>41293</t>
  </si>
  <si>
    <t>41294</t>
  </si>
  <si>
    <t>41799</t>
  </si>
  <si>
    <t>41826</t>
  </si>
  <si>
    <t>41843</t>
  </si>
  <si>
    <t>42250</t>
  </si>
  <si>
    <t>42623</t>
  </si>
  <si>
    <t>42691</t>
  </si>
  <si>
    <t>42779</t>
  </si>
  <si>
    <t>42838.01</t>
  </si>
  <si>
    <t>42840</t>
  </si>
  <si>
    <t>42861</t>
  </si>
  <si>
    <t>42910</t>
  </si>
  <si>
    <t>51412</t>
  </si>
  <si>
    <t>51582.50</t>
  </si>
  <si>
    <t>51641</t>
  </si>
  <si>
    <t>51643</t>
  </si>
  <si>
    <t>51650</t>
  </si>
  <si>
    <t>51659</t>
  </si>
  <si>
    <t>52628</t>
  </si>
  <si>
    <t xml:space="preserve">Детали для Fortschritt </t>
  </si>
  <si>
    <t>Детали для  Claas</t>
  </si>
  <si>
    <t>41787.04</t>
  </si>
  <si>
    <t>Детали для New Holland</t>
  </si>
  <si>
    <t>42585</t>
  </si>
  <si>
    <t>46029.01</t>
  </si>
  <si>
    <t>51819.04</t>
  </si>
  <si>
    <t>52025</t>
  </si>
  <si>
    <t xml:space="preserve">Детали для JI Case </t>
  </si>
  <si>
    <t>Детали для  Fiat-Laverda</t>
  </si>
  <si>
    <t>51127</t>
  </si>
  <si>
    <t>51513.10</t>
  </si>
  <si>
    <t>Детали для Mac Don</t>
  </si>
  <si>
    <t xml:space="preserve">Детали для Honey Bee </t>
  </si>
  <si>
    <t>Детали для Massey Ferguson</t>
  </si>
  <si>
    <t>Детали для John-Deere</t>
  </si>
  <si>
    <t>Ножи роторных косилок</t>
  </si>
  <si>
    <t>Krone</t>
  </si>
  <si>
    <t>Fella</t>
  </si>
  <si>
    <t xml:space="preserve">Детали для  Busatis </t>
  </si>
  <si>
    <t>Детали для  Versatile</t>
  </si>
  <si>
    <t>Ростсельмаш, Красноярский КЗ, Гомсельмаш, Лидагропроммаш, Назаровский МЗ, Калачинский МЗ,</t>
  </si>
  <si>
    <t>Применяются  полностью или частично на ряде моделей комбайнов и жаток производства заводов</t>
  </si>
  <si>
    <t>Астанаагропромтехника, Claas, Case, Laverda, Deutz-fahr, Massey Ferguson, John-Deere, Fend, Geringhoff,</t>
  </si>
  <si>
    <t>Монтируются на различные модели жаток взамен стандартных для увеличения производительности.</t>
  </si>
  <si>
    <t>51677.01</t>
  </si>
  <si>
    <t>51665.02</t>
  </si>
  <si>
    <t>Косилка-плющилка BRC 225/90</t>
  </si>
  <si>
    <t>14869</t>
  </si>
  <si>
    <t>42014.01</t>
  </si>
  <si>
    <t>42015.01</t>
  </si>
  <si>
    <t>42854.02</t>
  </si>
  <si>
    <t>10044</t>
  </si>
  <si>
    <t>42222</t>
  </si>
  <si>
    <t>42865.12</t>
  </si>
  <si>
    <t>Жатка прицепная ЖВЗ 10,7</t>
  </si>
  <si>
    <t>51007</t>
  </si>
  <si>
    <t>52015</t>
  </si>
  <si>
    <t>52579</t>
  </si>
  <si>
    <t>45673</t>
  </si>
  <si>
    <t>52585</t>
  </si>
  <si>
    <t>41975</t>
  </si>
  <si>
    <t>41976</t>
  </si>
  <si>
    <t>52621.01</t>
  </si>
  <si>
    <t>53064</t>
  </si>
  <si>
    <t>По Вашим заявкам поставим детали режущего механизма жаток и косилок других производителей.</t>
  </si>
  <si>
    <t xml:space="preserve"> Смотрите:    www.OOO-schumacher.ru</t>
  </si>
  <si>
    <t>№ п/п</t>
  </si>
  <si>
    <t>13961</t>
  </si>
  <si>
    <t>14990.04</t>
  </si>
  <si>
    <t>44017</t>
  </si>
  <si>
    <t>44144</t>
  </si>
  <si>
    <t>44145</t>
  </si>
  <si>
    <t>51272</t>
  </si>
  <si>
    <t>52870</t>
  </si>
  <si>
    <t>53337</t>
  </si>
  <si>
    <t>41822.02</t>
  </si>
  <si>
    <t>42022</t>
  </si>
  <si>
    <t>42026</t>
  </si>
  <si>
    <t>51434</t>
  </si>
  <si>
    <t>51629</t>
  </si>
  <si>
    <t>53339</t>
  </si>
  <si>
    <t>42217</t>
  </si>
  <si>
    <t>51520</t>
  </si>
  <si>
    <t>53042</t>
  </si>
  <si>
    <t>13956.01</t>
  </si>
  <si>
    <t>14714</t>
  </si>
  <si>
    <t>41662</t>
  </si>
  <si>
    <t>41817.02</t>
  </si>
  <si>
    <t>42129</t>
  </si>
  <si>
    <t>Kuhn</t>
  </si>
  <si>
    <t>Pottinger</t>
  </si>
  <si>
    <t>51420</t>
  </si>
  <si>
    <t>51421</t>
  </si>
  <si>
    <t>53287</t>
  </si>
  <si>
    <t>53288</t>
  </si>
  <si>
    <t>10703.01</t>
  </si>
  <si>
    <t>10067</t>
  </si>
  <si>
    <t>10072</t>
  </si>
  <si>
    <t>10701.01</t>
  </si>
  <si>
    <t>42874.01</t>
  </si>
  <si>
    <t>41785.02</t>
  </si>
  <si>
    <t>41786.02</t>
  </si>
  <si>
    <t>41663.02</t>
  </si>
  <si>
    <t>14927.11</t>
  </si>
  <si>
    <t>11298.01</t>
  </si>
  <si>
    <t>10212.01</t>
  </si>
  <si>
    <t>10637</t>
  </si>
  <si>
    <t>10978.02</t>
  </si>
  <si>
    <t>10978.06</t>
  </si>
  <si>
    <t>13935.01</t>
  </si>
  <si>
    <t>15768</t>
  </si>
  <si>
    <t>16330</t>
  </si>
  <si>
    <t>16445.01</t>
  </si>
  <si>
    <t>16500.01</t>
  </si>
  <si>
    <t>16503.01</t>
  </si>
  <si>
    <t>Детали к системам среза "Шумахер" производства Германии</t>
  </si>
  <si>
    <t>41818.02</t>
  </si>
  <si>
    <t>JF STOLL</t>
  </si>
  <si>
    <t>42121</t>
  </si>
  <si>
    <t>42245</t>
  </si>
  <si>
    <t>51011.01</t>
  </si>
  <si>
    <t>51024.01</t>
  </si>
  <si>
    <t>51673.02</t>
  </si>
  <si>
    <t>53260</t>
  </si>
  <si>
    <t>53365</t>
  </si>
  <si>
    <t>53366</t>
  </si>
  <si>
    <t>Вкладыш для головки ножа</t>
  </si>
  <si>
    <t>53261</t>
  </si>
  <si>
    <t>Стеблеподъемники</t>
  </si>
  <si>
    <t>16501.01</t>
  </si>
  <si>
    <t>16502.01</t>
  </si>
  <si>
    <t>16504.01</t>
  </si>
  <si>
    <t>16505.01</t>
  </si>
  <si>
    <t xml:space="preserve">11339.02 </t>
  </si>
  <si>
    <t>Детали для DEUTZ-FAHR  (Topliner)</t>
  </si>
  <si>
    <t>46051.01</t>
  </si>
  <si>
    <t>46055.01</t>
  </si>
  <si>
    <t>41782.02</t>
  </si>
  <si>
    <t>51009</t>
  </si>
  <si>
    <t>41969</t>
  </si>
  <si>
    <t>41970</t>
  </si>
  <si>
    <t>42232</t>
  </si>
  <si>
    <t>Головка ножа жатки</t>
  </si>
  <si>
    <t>42829.02</t>
  </si>
  <si>
    <t>46045.01</t>
  </si>
  <si>
    <t>51449.01</t>
  </si>
  <si>
    <t>16222.01</t>
  </si>
  <si>
    <t>17514</t>
  </si>
  <si>
    <t>17473</t>
  </si>
  <si>
    <t>53453</t>
  </si>
  <si>
    <t>Соединительный комплект</t>
  </si>
  <si>
    <t>Сегмент с мелкой насечкой, с нижним потаем</t>
  </si>
  <si>
    <t>Сегмент с мелкой насечкой, с верхним потаем</t>
  </si>
  <si>
    <t>53503</t>
  </si>
  <si>
    <t>11235</t>
  </si>
  <si>
    <t>Глазок пятки ножа для стального кольца</t>
  </si>
  <si>
    <t>15957</t>
  </si>
  <si>
    <t>Болт для крепления сегмента М6х16, торкс</t>
  </si>
  <si>
    <t>Сегмент с верхней мелкой насечкой</t>
  </si>
  <si>
    <t>42770.04</t>
  </si>
  <si>
    <t>Звоните:    8 (38442) 7 27 52;  7 44 95;  7 40 92.                       Пишите:    OOO-schumacher@yandex.ru</t>
  </si>
  <si>
    <t xml:space="preserve">                       www.шумахер-россия.рф</t>
  </si>
  <si>
    <t xml:space="preserve">ООО "Шумахер" </t>
  </si>
  <si>
    <t>АРТИКУЛ</t>
  </si>
  <si>
    <t>НАИМЕНОВАНИЕ</t>
  </si>
  <si>
    <t>ЕД. ИЗМ.</t>
  </si>
  <si>
    <t>1шт</t>
  </si>
  <si>
    <r>
      <rPr>
        <sz val="10"/>
        <rFont val="Arial Cyr"/>
        <family val="0"/>
      </rPr>
      <t>Утверждаю:              директор ООО "Шумахер"    В.А. Стрельников</t>
    </r>
    <r>
      <rPr>
        <b/>
        <u val="single"/>
        <sz val="10"/>
        <rFont val="Arial Cyr"/>
        <family val="0"/>
      </rPr>
      <t xml:space="preserve">                               </t>
    </r>
    <r>
      <rPr>
        <u val="single"/>
        <sz val="10"/>
        <rFont val="Arial Cyr"/>
        <family val="0"/>
      </rPr>
      <t xml:space="preserve"> </t>
    </r>
  </si>
  <si>
    <t>ЦЕНА</t>
  </si>
  <si>
    <t xml:space="preserve">Головка ножа Дон 1500  </t>
  </si>
  <si>
    <t xml:space="preserve">Головка ножа РСМ 081.27 </t>
  </si>
  <si>
    <t>53390</t>
  </si>
  <si>
    <t>53392</t>
  </si>
  <si>
    <t>53393</t>
  </si>
  <si>
    <t>53391</t>
  </si>
  <si>
    <t>02774</t>
  </si>
  <si>
    <t>Головка ножа ЖВЗ-10,7</t>
  </si>
  <si>
    <t>Головка ножа ЖВЗ-10,7 , 11235</t>
  </si>
  <si>
    <t>17830</t>
  </si>
  <si>
    <t>16004</t>
  </si>
  <si>
    <t>10673</t>
  </si>
  <si>
    <t>Нож секциональный ЖЗК-7-5, 7м</t>
  </si>
  <si>
    <t>02602.02</t>
  </si>
  <si>
    <t xml:space="preserve">Головка ножа John Deere D930 </t>
  </si>
  <si>
    <t>Головка ножа Case 7,62</t>
  </si>
  <si>
    <t>02601.09</t>
  </si>
  <si>
    <t>02381.01</t>
  </si>
  <si>
    <t>51520.01</t>
  </si>
  <si>
    <t>51520.02</t>
  </si>
  <si>
    <t>80010.01</t>
  </si>
  <si>
    <t>80011.01</t>
  </si>
  <si>
    <t>52103</t>
  </si>
  <si>
    <t>Гайка М6, DIN 6331, самоконтрящаяся</t>
  </si>
  <si>
    <t>15835.03</t>
  </si>
  <si>
    <t>Вязальный аппарат для ПТ-165 Бобруйскагромаш</t>
  </si>
  <si>
    <t>Мотовило SCH систем LIDA, МЗК</t>
  </si>
  <si>
    <t>02603.09</t>
  </si>
  <si>
    <t>02306.02</t>
  </si>
  <si>
    <t>ранее 14230</t>
  </si>
  <si>
    <t>ранее 15956</t>
  </si>
  <si>
    <t>ранее 12766</t>
  </si>
  <si>
    <t>80012</t>
  </si>
  <si>
    <t>10961.03</t>
  </si>
  <si>
    <t>10966.03</t>
  </si>
  <si>
    <t>14811.01</t>
  </si>
  <si>
    <t>15721.01</t>
  </si>
  <si>
    <t>Головка ножа РСМ</t>
  </si>
  <si>
    <t>11330.02</t>
  </si>
  <si>
    <t xml:space="preserve">Головка ножа Fiat-Laverda </t>
  </si>
  <si>
    <t>Головка ножа Honey Bee, левая</t>
  </si>
  <si>
    <t>Головка ножа Honey Bee, правая</t>
  </si>
  <si>
    <t>Головка ножа Don Mar</t>
  </si>
  <si>
    <t>10974.01</t>
  </si>
  <si>
    <t>41613.02</t>
  </si>
  <si>
    <t>41614.02</t>
  </si>
  <si>
    <t>42177</t>
  </si>
  <si>
    <t>12916-006</t>
  </si>
  <si>
    <t>4105000973, A 10/2U</t>
  </si>
  <si>
    <t>4105000981, А 10/20</t>
  </si>
  <si>
    <t>4105000836, ATGL 5874</t>
  </si>
  <si>
    <t>4105000370, DTGL 33-45020, TGL 33-45020, D-TGL 33-45020</t>
  </si>
  <si>
    <t>4105000852, HATGL 5876</t>
  </si>
  <si>
    <t>6112031 OG, 6762341</t>
  </si>
  <si>
    <t xml:space="preserve">Нож роторный, левый   </t>
  </si>
  <si>
    <t xml:space="preserve">Нож роторный, правый   </t>
  </si>
  <si>
    <t xml:space="preserve">Прижим ножа   </t>
  </si>
  <si>
    <t>365110 fein</t>
  </si>
  <si>
    <t>67631 Н</t>
  </si>
  <si>
    <t>6762341, 611203</t>
  </si>
  <si>
    <t>218 RSDH, 219 190, 126-1021</t>
  </si>
  <si>
    <t>895744L, 235 RS</t>
  </si>
  <si>
    <t>065327, 604884, 653279, 245 RS</t>
  </si>
  <si>
    <t>Головная секция ножа, 29 сегментов, без пятки ножа</t>
  </si>
  <si>
    <t xml:space="preserve">Сегмент Pro-Cut с грубой насечкой </t>
  </si>
  <si>
    <t>1316161С91-3</t>
  </si>
  <si>
    <t>1313795С94-1,5</t>
  </si>
  <si>
    <t>4260716416, 003794055</t>
  </si>
  <si>
    <t>D44103700</t>
  </si>
  <si>
    <t>В7055</t>
  </si>
  <si>
    <t>В7056</t>
  </si>
  <si>
    <t>В 5413</t>
  </si>
  <si>
    <t>1322233C1</t>
  </si>
  <si>
    <t>B 5240</t>
  </si>
  <si>
    <t>1322233С2</t>
  </si>
  <si>
    <t>1994760С4</t>
  </si>
  <si>
    <t>1316 161 С91, 1313 795 С94</t>
  </si>
  <si>
    <t>322707150, 322715150</t>
  </si>
  <si>
    <t xml:space="preserve">Противорежущий палец двойной </t>
  </si>
  <si>
    <t>K 16716-1,  K 8420 S</t>
  </si>
  <si>
    <t>MD 118484</t>
  </si>
  <si>
    <t>левый 118396+правый 118403</t>
  </si>
  <si>
    <t>левый 118397+правый 118404</t>
  </si>
  <si>
    <t>левый 118398+правый 118405</t>
  </si>
  <si>
    <t>19798</t>
  </si>
  <si>
    <t>26579</t>
  </si>
  <si>
    <t>61521, 86563535</t>
  </si>
  <si>
    <t>64442, 61715</t>
  </si>
  <si>
    <t>80712, 66382</t>
  </si>
  <si>
    <t>26178</t>
  </si>
  <si>
    <t>D44103700, 3722052M1, 301B10</t>
  </si>
  <si>
    <t>1040700М, 683936М1, 700705300</t>
  </si>
  <si>
    <t>1730728М2</t>
  </si>
  <si>
    <t>228392М1</t>
  </si>
  <si>
    <t>66603, 113400M1</t>
  </si>
  <si>
    <t>1041468M1</t>
  </si>
  <si>
    <t xml:space="preserve">Редуктор Pro-Drive 89Vv GK 45 Serie 600, без шкива   </t>
  </si>
  <si>
    <t xml:space="preserve">Сегмент  </t>
  </si>
  <si>
    <t xml:space="preserve">Нож роторный, правый  </t>
  </si>
  <si>
    <t xml:space="preserve">Нож роторный  </t>
  </si>
  <si>
    <t xml:space="preserve">Палец тройной  </t>
  </si>
  <si>
    <t>H168564, 19М8625</t>
  </si>
  <si>
    <t>АН168910</t>
  </si>
  <si>
    <t>АН143574</t>
  </si>
  <si>
    <t>АН143576</t>
  </si>
  <si>
    <t>Н207542</t>
  </si>
  <si>
    <t>Н150058</t>
  </si>
  <si>
    <t>AZ41775</t>
  </si>
  <si>
    <t>Z52672, Z93077</t>
  </si>
  <si>
    <t>Z93078</t>
  </si>
  <si>
    <t>H157812</t>
  </si>
  <si>
    <t>Н175036</t>
  </si>
  <si>
    <t>H202522</t>
  </si>
  <si>
    <t>АН201730</t>
  </si>
  <si>
    <t>Н158341</t>
  </si>
  <si>
    <t>Н158342</t>
  </si>
  <si>
    <t>Н158343</t>
  </si>
  <si>
    <t>14М7303</t>
  </si>
  <si>
    <t>Н33433</t>
  </si>
  <si>
    <t>5802 152 27, P49650HG</t>
  </si>
  <si>
    <t>Р49650Н, 580215227</t>
  </si>
  <si>
    <t>СС26780</t>
  </si>
  <si>
    <t>СС26781</t>
  </si>
  <si>
    <t>HF40151, Z75874</t>
  </si>
  <si>
    <t>Z59033, 2809 Z</t>
  </si>
  <si>
    <t>Z 42176</t>
  </si>
  <si>
    <t>28 144 Z</t>
  </si>
  <si>
    <t>Z35241</t>
  </si>
  <si>
    <t>АН21345</t>
  </si>
  <si>
    <t>Н25603, H171032</t>
  </si>
  <si>
    <t>W 35894</t>
  </si>
  <si>
    <t>W 30341</t>
  </si>
  <si>
    <t>H163131</t>
  </si>
  <si>
    <t>H153329</t>
  </si>
  <si>
    <t>RS 290, SW 1605</t>
  </si>
  <si>
    <t>49395</t>
  </si>
  <si>
    <t>Палец одинарный</t>
  </si>
  <si>
    <t>Нож роторный</t>
  </si>
  <si>
    <t>0404.7014.00</t>
  </si>
  <si>
    <t>1377266 К, 1410534 К, 1432290</t>
  </si>
  <si>
    <t>131117, 134308, 1122360</t>
  </si>
  <si>
    <t>131118, 134309, 1122350</t>
  </si>
  <si>
    <t>129 Mel links</t>
  </si>
  <si>
    <t>129 Mel rechts</t>
  </si>
  <si>
    <t>RSM-10358</t>
  </si>
  <si>
    <t>10030</t>
  </si>
  <si>
    <t xml:space="preserve">Болт М6х18 </t>
  </si>
  <si>
    <t xml:space="preserve">Болт М6х28 </t>
  </si>
  <si>
    <t>RSM-10894</t>
  </si>
  <si>
    <t>RSM-10290</t>
  </si>
  <si>
    <t>12997</t>
  </si>
  <si>
    <t>13014</t>
  </si>
  <si>
    <t>13955</t>
  </si>
  <si>
    <t>RSM-11555</t>
  </si>
  <si>
    <t>RSM-10927</t>
  </si>
  <si>
    <t>RSM-10928</t>
  </si>
  <si>
    <t>Головка ножа  РСМ</t>
  </si>
  <si>
    <t>02615.01</t>
  </si>
  <si>
    <t>02562</t>
  </si>
  <si>
    <t>RSM-11044</t>
  </si>
  <si>
    <t xml:space="preserve">13935.01 </t>
  </si>
  <si>
    <t>RSM-9886</t>
  </si>
  <si>
    <t>без НДС</t>
  </si>
  <si>
    <t>51336</t>
  </si>
  <si>
    <t>51337</t>
  </si>
  <si>
    <t>51338</t>
  </si>
  <si>
    <t>630892.0</t>
  </si>
  <si>
    <t>630891.0</t>
  </si>
  <si>
    <t>666741.1</t>
  </si>
  <si>
    <t>16589.01</t>
  </si>
  <si>
    <t>80918222,  918222</t>
  </si>
  <si>
    <t>858778, 219191</t>
  </si>
  <si>
    <t>80379720, 379720</t>
  </si>
  <si>
    <t>84019620, 44280, 320999350</t>
  </si>
  <si>
    <t>80916328,  916328</t>
  </si>
  <si>
    <t>049395</t>
  </si>
  <si>
    <t>42849.11</t>
  </si>
  <si>
    <t>52413</t>
  </si>
  <si>
    <t>52414</t>
  </si>
  <si>
    <t>52415</t>
  </si>
  <si>
    <t>52416</t>
  </si>
  <si>
    <t xml:space="preserve">0139888.1, 139888, 134308  </t>
  </si>
  <si>
    <t>0139889.1, 139889, 134309</t>
  </si>
  <si>
    <t>561158 00 К, 16545801</t>
  </si>
  <si>
    <t>НОМЕР оригинала по каталогу, ранее используемые номера</t>
  </si>
  <si>
    <t>6037542, 7771990</t>
  </si>
  <si>
    <t>Палец H213508DH SLS</t>
  </si>
  <si>
    <t>К 23064-1, 118344</t>
  </si>
  <si>
    <t>Головка ножа ЖВП 6,4</t>
  </si>
  <si>
    <t>25324</t>
  </si>
  <si>
    <t>19787+19788+25902+26246+26258+26271+26356, 26228</t>
  </si>
  <si>
    <t>10961.06</t>
  </si>
  <si>
    <t>10966.06</t>
  </si>
  <si>
    <t>02482.01</t>
  </si>
  <si>
    <t>115321, 120832</t>
  </si>
  <si>
    <t>52945</t>
  </si>
  <si>
    <t>53354</t>
  </si>
  <si>
    <t>Глазок шнека</t>
  </si>
  <si>
    <t>16653</t>
  </si>
  <si>
    <t>80182</t>
  </si>
  <si>
    <t>Зуб мотовила</t>
  </si>
  <si>
    <t>17791</t>
  </si>
  <si>
    <t>Пластиковый палец левый</t>
  </si>
  <si>
    <t>17792</t>
  </si>
  <si>
    <t>Пластиковый палец правый</t>
  </si>
  <si>
    <t>17793</t>
  </si>
  <si>
    <t>Пластиковый палец зачисточный</t>
  </si>
  <si>
    <t>Пластиковый палец универсальный</t>
  </si>
  <si>
    <t>01274</t>
  </si>
  <si>
    <t>01273</t>
  </si>
  <si>
    <t>Для головок 02482.01, 16653</t>
  </si>
  <si>
    <t>53328</t>
  </si>
  <si>
    <t>RS 215 Z</t>
  </si>
  <si>
    <t>02908</t>
  </si>
  <si>
    <t>15720</t>
  </si>
  <si>
    <t>12585.01</t>
  </si>
  <si>
    <t>Нож секциональный ЖВН-6М, 6м</t>
  </si>
  <si>
    <t>Головка ножа John Deere 625R</t>
  </si>
  <si>
    <t>683476М1, 683184М1, 683994М1, 700716292</t>
  </si>
  <si>
    <t>Палец Н213507DH SLS (укороченный)</t>
  </si>
  <si>
    <t>Палец Н213398DH SLS (укороченный)</t>
  </si>
  <si>
    <t>69680+69681 (83505+83404)</t>
  </si>
  <si>
    <t>53753</t>
  </si>
  <si>
    <t>Нож противорежущий</t>
  </si>
  <si>
    <t>091.14.02.070</t>
  </si>
  <si>
    <t>В руб.</t>
  </si>
  <si>
    <t>Пластина консоли</t>
  </si>
  <si>
    <t>Полоса 1х30х256</t>
  </si>
  <si>
    <t>84435373, 913804</t>
  </si>
  <si>
    <t>84433772, 365112-6,3</t>
  </si>
  <si>
    <t>9523460, 9515380</t>
  </si>
  <si>
    <t>100144.0, 6701201</t>
  </si>
  <si>
    <t>6484070, 6262940, 6762490</t>
  </si>
  <si>
    <t>6264110, 6704060, 6667431</t>
  </si>
  <si>
    <t>6762310, 6267550 ранее #42601</t>
  </si>
  <si>
    <t>060017/4</t>
  </si>
  <si>
    <t>1832532, 172010740</t>
  </si>
  <si>
    <t>1832533, 172010741</t>
  </si>
  <si>
    <t>6484060, 6262951, 6762351</t>
  </si>
  <si>
    <t>Тара:</t>
  </si>
  <si>
    <t>Гофроящик "ЗИП"</t>
  </si>
  <si>
    <t>384357, 84073333, 838318, 84800496</t>
  </si>
  <si>
    <t>4260714246, 003781612, 420100045</t>
  </si>
  <si>
    <t>600172 , 0600172</t>
  </si>
  <si>
    <t>060017.2 /4, 8210750, 490 178 00</t>
  </si>
  <si>
    <t xml:space="preserve"> Вес 1шт , кг</t>
  </si>
  <si>
    <t>02602.04</t>
  </si>
  <si>
    <t>14686.01</t>
  </si>
  <si>
    <t>Смазочный ниппель 90º</t>
  </si>
  <si>
    <t>52300</t>
  </si>
  <si>
    <t>Нож измельчителя неподвижный, СХ8080</t>
  </si>
  <si>
    <t>15837</t>
  </si>
  <si>
    <t>D44104500 / 44102900</t>
  </si>
  <si>
    <t>17831</t>
  </si>
  <si>
    <t>15828.04</t>
  </si>
  <si>
    <t xml:space="preserve">Штифт </t>
  </si>
  <si>
    <t>D49062900 / 28274041 Biso</t>
  </si>
  <si>
    <t>7557871 , 7557850</t>
  </si>
  <si>
    <t>18644</t>
  </si>
  <si>
    <t>42228.10</t>
  </si>
  <si>
    <t>Нож подвижный</t>
  </si>
  <si>
    <t>84437624 / 554750-3</t>
  </si>
  <si>
    <t>755207 F</t>
  </si>
  <si>
    <t>АН222497</t>
  </si>
  <si>
    <t>84429103,  429103, 84435879, 87728899</t>
  </si>
  <si>
    <t>736872.0 ,  7557860, 553860 0</t>
  </si>
  <si>
    <t>АН205882, DE19294</t>
  </si>
  <si>
    <t>224050, AH166492</t>
  </si>
  <si>
    <t>42221</t>
  </si>
  <si>
    <t>Z59020, HXE13023</t>
  </si>
  <si>
    <t>322291650, 322235550, 9516450</t>
  </si>
  <si>
    <t>2809 Z</t>
  </si>
  <si>
    <t>224049, AH166491</t>
  </si>
  <si>
    <t>224048, AH166490</t>
  </si>
  <si>
    <t>86632613, 89503888</t>
  </si>
  <si>
    <t>Z11785, АН143573</t>
  </si>
  <si>
    <t>10181.05</t>
  </si>
  <si>
    <t>16445.17</t>
  </si>
  <si>
    <t>16588.01</t>
  </si>
  <si>
    <t>Стеблеподъемник ASK-121</t>
  </si>
  <si>
    <t>18681</t>
  </si>
  <si>
    <t>Детали для жаток Rostselmash</t>
  </si>
  <si>
    <t>118162</t>
  </si>
  <si>
    <t>118357</t>
  </si>
  <si>
    <t>Сегмент MD 118357</t>
  </si>
  <si>
    <t>118358</t>
  </si>
  <si>
    <t>Сегмент MD 118358</t>
  </si>
  <si>
    <t>124338</t>
  </si>
  <si>
    <t>Нижняя часть пальца MD 124338</t>
  </si>
  <si>
    <t>129297</t>
  </si>
  <si>
    <t xml:space="preserve">ИЗНАШИВАЕМАЯ ПЛАСТИНА – пластик MD </t>
  </si>
  <si>
    <t>124344</t>
  </si>
  <si>
    <t>Верхняя часть пальца MD 124344</t>
  </si>
  <si>
    <t>145246</t>
  </si>
  <si>
    <t>Болт с потаем</t>
  </si>
  <si>
    <t>164434</t>
  </si>
  <si>
    <t>Палец мотовила</t>
  </si>
  <si>
    <t>52482</t>
  </si>
  <si>
    <t>Противорежущий палец двойной 118345</t>
  </si>
  <si>
    <t>82817</t>
  </si>
  <si>
    <t>ИЗНАШИВАЕМАЯ ПЛАСТИНА – пластик SCH MD</t>
  </si>
  <si>
    <t>02602.08</t>
  </si>
  <si>
    <t>Головка привода 27 мм, компл., с зажимным стаканом и уплотнением</t>
  </si>
  <si>
    <t>15515.01</t>
  </si>
  <si>
    <t>15515.02</t>
  </si>
  <si>
    <t>17013.01</t>
  </si>
  <si>
    <t>17016.01</t>
  </si>
  <si>
    <t>18749</t>
  </si>
  <si>
    <t xml:space="preserve">Нож Лаверда 6,7м.(22фт.) 87-1/2 сегментов - секциональный </t>
  </si>
  <si>
    <t>18751</t>
  </si>
  <si>
    <t xml:space="preserve">Нож Лаверда 7,7м.(25фт.) 100-1/2 сегментов - секциональный </t>
  </si>
  <si>
    <t>52412</t>
  </si>
  <si>
    <t>Перекрывающая планка</t>
  </si>
  <si>
    <t xml:space="preserve">Болт предохранительный с шестигранной голов. </t>
  </si>
  <si>
    <t>Гайка М12 чёрная с нарезанной резьбой</t>
  </si>
  <si>
    <t xml:space="preserve">Ремкомплект подшипника для головки привода со стальным кольцом </t>
  </si>
  <si>
    <t xml:space="preserve">Адаптер для гидравлического мотора Д-32 </t>
  </si>
  <si>
    <t xml:space="preserve">Головка привода 27 мм, компл., SNR </t>
  </si>
  <si>
    <t xml:space="preserve">Головка привода 27 mm, компл. </t>
  </si>
  <si>
    <t>Головка привода 27 мм., компл., с зажимным стаканом</t>
  </si>
  <si>
    <t xml:space="preserve">Головка привода 17 мм, компл., SNR </t>
  </si>
  <si>
    <t xml:space="preserve">Привод косы Pro-Drive 85MHv GK </t>
  </si>
  <si>
    <t xml:space="preserve">Привод косы Pro-Drive 85MVv GKF </t>
  </si>
  <si>
    <t xml:space="preserve">Болт  М6*16  DIN 7991 </t>
  </si>
  <si>
    <t xml:space="preserve">Болт M6х18 </t>
  </si>
  <si>
    <t xml:space="preserve">Болт М6x28 </t>
  </si>
  <si>
    <t xml:space="preserve">Болт M10x35 </t>
  </si>
  <si>
    <t>Болт 12*45 крепление головки привода 27мм</t>
  </si>
  <si>
    <t>Комплект для крепления стеблеподъёмника</t>
  </si>
  <si>
    <t>Подшипник головки привода</t>
  </si>
  <si>
    <t>Дистанционная шпуля 14,5 мм</t>
  </si>
  <si>
    <t xml:space="preserve">Палец двойной 12 мм., открытый  </t>
  </si>
  <si>
    <t xml:space="preserve">Палец двойной 14 мм., открытый  </t>
  </si>
  <si>
    <t xml:space="preserve">Палец двойной 17 мм., открытый  </t>
  </si>
  <si>
    <t>Соединитель косы 21*6 мм</t>
  </si>
  <si>
    <t>Болт зубчатый M6х16</t>
  </si>
  <si>
    <t xml:space="preserve">Запрессовочная гайка для планок косы россыпью </t>
  </si>
  <si>
    <t xml:space="preserve">Запрессовочная гайка для головки косы </t>
  </si>
  <si>
    <t>Сегмент Pro-Cut с грубой насечкой в упаковке</t>
  </si>
  <si>
    <t xml:space="preserve">Сегмент Pro-Cut с мелкой насечкой  </t>
  </si>
  <si>
    <t>Сегмент Pro-Gut с мелкой насечкой в упаковке</t>
  </si>
  <si>
    <t>Сегмент Pro-Cut (гладкий), гальванизированный, единичный</t>
  </si>
  <si>
    <t>10969.01</t>
  </si>
  <si>
    <t xml:space="preserve">Сегмент Pro-Cut с грубой насечкой, семь зубчиков </t>
  </si>
  <si>
    <t>Сегмент Pro-Cut с грубой насечкой, семь зубчиков, в упаковке по 25 шт.</t>
  </si>
  <si>
    <t>Спинка ножа цельная 21x6x6370 мм</t>
  </si>
  <si>
    <t>Планка головки косы на целый сегмент, нижняя, левая, 25x10x385 мм</t>
  </si>
  <si>
    <t>Планка головки косы на целый сегмент, нижняя, правая,  25x10x385 мм</t>
  </si>
  <si>
    <t>Планка головки косы на целый сегмент, верхняя, левая, 20x8x160 мм</t>
  </si>
  <si>
    <t>Привод косы Pro-Drive 85H GK</t>
  </si>
  <si>
    <t>Кронштейн крепления гидромотора</t>
  </si>
  <si>
    <t>Глазок пятки косы M12 с вкладышем</t>
  </si>
  <si>
    <t xml:space="preserve">Спинка ножа, середина  21x6x2438 мм  </t>
  </si>
  <si>
    <t>Зачисточный сегмент 25,05 мм</t>
  </si>
  <si>
    <t xml:space="preserve">Гайка М6 </t>
  </si>
  <si>
    <t xml:space="preserve">Сегмент конечный, c тремя отверстиями  </t>
  </si>
  <si>
    <t>Болт для крепления сегмента М 6*20 , торкс</t>
  </si>
  <si>
    <t>Болт для крепления сегмента  М6*26, торкс</t>
  </si>
  <si>
    <t>Привод косы 89Vv GK</t>
  </si>
  <si>
    <t>Привод косы Pro-Drive  85МVv GKF, с головкой привода 27 мм, без шкива</t>
  </si>
  <si>
    <t>Роликовая направляющая 5 мм 4 Loch</t>
  </si>
  <si>
    <t>Роликовая направляющая 6 мм 4 Loch</t>
  </si>
  <si>
    <t>Привод косы Pro-Drive 85 MVv GKF</t>
  </si>
  <si>
    <t>Привод косы Pro-Drive 85MHv GK</t>
  </si>
  <si>
    <t>Универсальные планки пятки косы, левые  (пара)</t>
  </si>
  <si>
    <t>Универсальные планки пятки косы, правые  (пара)</t>
  </si>
  <si>
    <t>Гидромотор</t>
  </si>
  <si>
    <t xml:space="preserve">Болт 12*55 </t>
  </si>
  <si>
    <t>Мост для роликовой направляющей (R2)</t>
  </si>
  <si>
    <t>Сегмент  SHC Pro-Gut грубый с волнистой заточкой</t>
  </si>
  <si>
    <t>Привод косы Pro-Drive 85MVv GKF</t>
  </si>
  <si>
    <t xml:space="preserve">Hаправляющий ролик  Honey Bee, с двумя отверстиями </t>
  </si>
  <si>
    <t>Сегмент ножа с грубой насечкой, с потаем 60</t>
  </si>
  <si>
    <t>Соединяющий направляющий ролик (R1)</t>
  </si>
  <si>
    <t>Палец двойной Easy Cut II, 12 мм</t>
  </si>
  <si>
    <t>Палец двойной Easy Cut 2 14 мм</t>
  </si>
  <si>
    <t>Палец тройной Easy Cut II,12 мм</t>
  </si>
  <si>
    <t xml:space="preserve">Палец двойной Easy  Cut II,17 мм. </t>
  </si>
  <si>
    <t>Палец тройной  Easy  Cut II, 14 мм</t>
  </si>
  <si>
    <t xml:space="preserve">Палец тройной Easy Cut II, 17 мм  </t>
  </si>
  <si>
    <t>Усилительная планка 20х1,20х565 мм</t>
  </si>
  <si>
    <t xml:space="preserve">Нож секциональный 7м. РСМ  </t>
  </si>
  <si>
    <t>Нож секциональный  9 м.РСМ</t>
  </si>
  <si>
    <t xml:space="preserve">Нож Ростсельмаш ЖХТ 9-18-30 фт. 117-1/2 сегментов-секциональный  </t>
  </si>
  <si>
    <t>Привод косы Pro-Drive 85MHv GK ASM04, с гидромотором 125 куб.</t>
  </si>
  <si>
    <t>75055</t>
  </si>
  <si>
    <t>Болт М6х17 60</t>
  </si>
  <si>
    <t>Нож секциональный 7м. РСМ  081.27</t>
  </si>
  <si>
    <t>Нож Енисей</t>
  </si>
  <si>
    <t>Нож КСК 100</t>
  </si>
  <si>
    <t>Нож секциональный  Е303, 5,2м.</t>
  </si>
  <si>
    <t>Нож Дон 680</t>
  </si>
  <si>
    <t>Нож Дон 1500-20фт. (6,0m) 77-1/2 сегм.-секциональный</t>
  </si>
  <si>
    <t>Нож секциональный  ЖН-6Б, 6м.</t>
  </si>
  <si>
    <t>Нож секциональный  ЖЗК-6-5, 6м.</t>
  </si>
  <si>
    <t>Головка ножа Енисей</t>
  </si>
  <si>
    <t>Головка ножа ЖВН 6, Бердянск</t>
  </si>
  <si>
    <t>Головка ножа Полесье</t>
  </si>
  <si>
    <t>Головка ножа КСК 100/Е 281/Е 302/Е 303</t>
  </si>
  <si>
    <t>Головка ножа Дон 680</t>
  </si>
  <si>
    <t>Головка ножа ЖBН-6M,ЖВН -9.1</t>
  </si>
  <si>
    <t>Головка ножа DEUTZ-FAHR (Topliner)</t>
  </si>
  <si>
    <t>Головка ножа MF-730 прицепная Canada</t>
  </si>
  <si>
    <t xml:space="preserve">Стеблеподъемник CM-300 </t>
  </si>
  <si>
    <t>Стеблеподъёмники для з/у комбайна, SK-200</t>
  </si>
  <si>
    <t>Стеблеподъёмники для з/у комбайна, UK-300</t>
  </si>
  <si>
    <t xml:space="preserve">Стеблеподъемник SK-200 S </t>
  </si>
  <si>
    <t>Стеблеподъёмник ASX-100</t>
  </si>
  <si>
    <t>Стеблеподъёмник ASX-121</t>
  </si>
  <si>
    <t>Стеблеподъёмник ASК-100</t>
  </si>
  <si>
    <t>Стеблеподъемник ASK-100 в комплекте</t>
  </si>
  <si>
    <t xml:space="preserve">Стеблеподъемник ASK-127  </t>
  </si>
  <si>
    <t>03164</t>
  </si>
  <si>
    <t>Комплект уплотнителей для гидромотора EPMS 125C</t>
  </si>
  <si>
    <t>16517.01</t>
  </si>
  <si>
    <t>Направляющий двойной палец 12 мм., укороченный</t>
  </si>
  <si>
    <t>16541.01</t>
  </si>
  <si>
    <t xml:space="preserve">Палец тройной 12 мм, укороченный </t>
  </si>
  <si>
    <t>Палец двойной, короткий</t>
  </si>
  <si>
    <t>17744.01</t>
  </si>
  <si>
    <t>16538.01</t>
  </si>
  <si>
    <t xml:space="preserve">Палец двойной 12 мм, укороченный </t>
  </si>
  <si>
    <t>Головки ножей  различных типов жаток в сборе</t>
  </si>
  <si>
    <t xml:space="preserve">Палец мотовила KombiGrip  </t>
  </si>
  <si>
    <t>Пружина KombiGrip</t>
  </si>
  <si>
    <t xml:space="preserve">Вкладыш граблины комплектный </t>
  </si>
  <si>
    <t>15999.01</t>
  </si>
  <si>
    <t xml:space="preserve">Зачисточный палец SCH-Мотовила  </t>
  </si>
  <si>
    <t>Bтулка кривошипа</t>
  </si>
  <si>
    <t>Зуб мотовилa KombiGrip, прямой</t>
  </si>
  <si>
    <t xml:space="preserve">Зажимное кольцо для трубы граблины SCH-мотовила  </t>
  </si>
  <si>
    <t>Болт М6х16, DIN 6921, самоконтрящийся</t>
  </si>
  <si>
    <t>Головка ножа ЖХТ 9-18, РСМ</t>
  </si>
  <si>
    <t>Головка ножа Дон 680М</t>
  </si>
  <si>
    <t xml:space="preserve">Болт М10x25 </t>
  </si>
  <si>
    <t>Направляющая планка 6 мм, 4 отверстия</t>
  </si>
  <si>
    <t>10743.01</t>
  </si>
  <si>
    <t xml:space="preserve">Болт М10х40  </t>
  </si>
  <si>
    <t xml:space="preserve">Болт М10х35 </t>
  </si>
  <si>
    <t>Гайка  М10</t>
  </si>
  <si>
    <t>Усилительная пластина</t>
  </si>
  <si>
    <t>Направляющая планка 6 мм, 2 отверстия</t>
  </si>
  <si>
    <t>Направляющая планка 6 мм - 3 отверстия</t>
  </si>
  <si>
    <t>Нож Ростсельмаш ЖХТ 9-18-30 фт. 117-1/2 сегментов-секциональный</t>
  </si>
  <si>
    <t>Нож соломоизмельчителя</t>
  </si>
  <si>
    <t>Сегмент для жатки " Fortschrit " 80 мм</t>
  </si>
  <si>
    <t>Крепление  ножа</t>
  </si>
  <si>
    <t>Пластина трения жатки з/у комбайна</t>
  </si>
  <si>
    <t>Сегмент гладкий для  жатки  з/у комбайна</t>
  </si>
  <si>
    <t>Вкладыш пальца для жатки з/у комбайна</t>
  </si>
  <si>
    <t>Часть ножа режущего механизма жатки з/у комб</t>
  </si>
  <si>
    <t>Палец одинарны й  3" на TGL 5876, жатки з/у</t>
  </si>
  <si>
    <t>Сегмент с верхней мелкой насечкой, 2,7 mm</t>
  </si>
  <si>
    <t>Сегмент с верхней грубой насечкой, 2,7 mm</t>
  </si>
  <si>
    <t>Сегмент конечный без насечки, 2,7 mm,611 204 1</t>
  </si>
  <si>
    <t xml:space="preserve">Сегмент с верхней мелкой насечкой, 2,7 мм, 755 207 </t>
  </si>
  <si>
    <t xml:space="preserve">Крепление роторного ножа, компл., 1377 26 6 K, 25 шт. в упаковке </t>
  </si>
  <si>
    <t>Нож соломоизмельчителя, 2814, гладкий, 3 мм, 25 шт. в упаковке</t>
  </si>
  <si>
    <t xml:space="preserve">Нож соломоизмельчителя, гладкий, 4 мм, 20 шт. в упаковке </t>
  </si>
  <si>
    <t xml:space="preserve">Нож противорежущий, 060 030 0, гладкий, 3 мм, 25 шт. в упаковке </t>
  </si>
  <si>
    <t xml:space="preserve">Нож соломоизмельчителя, 736 872.0, гладкий, 4 мм, 20 шт. в упаковке </t>
  </si>
  <si>
    <t xml:space="preserve">Шаровой шарнир 100 144.0 </t>
  </si>
  <si>
    <t>Палец двойной жатки (626295/648406/648407/676249) Class</t>
  </si>
  <si>
    <t>Палец двойной  6 "</t>
  </si>
  <si>
    <t>Палец пружинный валкователя</t>
  </si>
  <si>
    <t>Палец пружинный подборщика Jag675-880</t>
  </si>
  <si>
    <t>Палец пружинный подборщика</t>
  </si>
  <si>
    <t>Заклёпка  6х18</t>
  </si>
  <si>
    <t>Заклёпка 6х28</t>
  </si>
  <si>
    <t>Палец консольного шнека</t>
  </si>
  <si>
    <t>Болт для крепления сегмента М6*16, торкс</t>
  </si>
  <si>
    <t>51397.05</t>
  </si>
  <si>
    <t>Секционный нож  6,6 м</t>
  </si>
  <si>
    <t>Нож в сборе 7,6 м</t>
  </si>
  <si>
    <t>Нож в сборе 9,14 м</t>
  </si>
  <si>
    <t>Головка ножа</t>
  </si>
  <si>
    <t>Болт 6*16 , Гайка М6</t>
  </si>
  <si>
    <t>51542.03</t>
  </si>
  <si>
    <t>Часть ножа</t>
  </si>
  <si>
    <t>Глазок пальца</t>
  </si>
  <si>
    <t>Палец (676241) одинарный жатки Class</t>
  </si>
  <si>
    <t>Нож измельчителя подвижный, Lex470/480/580/600</t>
  </si>
  <si>
    <t>Сегмент конечный без  насечки, гладкий 2,7 mm</t>
  </si>
  <si>
    <t>Сегмент с верхней мелкой насечкой, 2,7 мм, 365 110 F</t>
  </si>
  <si>
    <t>Нож роторный RADURA, левый, 559 032 10, 25 шт. в упаковке</t>
  </si>
  <si>
    <t xml:space="preserve">Нож роторный RADURA, правый,  559 033 10, 25 шт. в упаковке </t>
  </si>
  <si>
    <t xml:space="preserve">Нож противорежущий, 28 09, гладкий, 3 мм, 25 шт. в упаковке </t>
  </si>
  <si>
    <t xml:space="preserve">Нож противорежущий, 28 09 Z, зубчатый, 3 мм, 25 шт. в упаковке </t>
  </si>
  <si>
    <t xml:space="preserve">Нож соломоизмельчителя, гладкий, 5 мм, 15 шт. в упаковке </t>
  </si>
  <si>
    <t xml:space="preserve">Нож соломоизмельчителя, 28 14 4 Z, зубчатый, 4 мм, 20 шт. в упаковке </t>
  </si>
  <si>
    <t xml:space="preserve">Головка ножа, 753 862, компл. </t>
  </si>
  <si>
    <t>Палец крайний</t>
  </si>
  <si>
    <t>Палец двойной  5 "</t>
  </si>
  <si>
    <t>Палец двойной 6мм</t>
  </si>
  <si>
    <t>42841.04</t>
  </si>
  <si>
    <t>Противорежущий  палец двойной 6" 215 ARS</t>
  </si>
  <si>
    <t>Противорежущий палец двойной 6</t>
  </si>
  <si>
    <t>Противорежущий палец двойной 6"</t>
  </si>
  <si>
    <t>Противорежущий  палец двойной 6" 245 ARS</t>
  </si>
  <si>
    <t>Гайка  ISO 4032-M10-8</t>
  </si>
  <si>
    <t>Заклёпка 5,25х16</t>
  </si>
  <si>
    <t xml:space="preserve">Заклёпка 5,4х32 </t>
  </si>
  <si>
    <t>Нож соломоизмельчителя 4.5 мм., зазубренный</t>
  </si>
  <si>
    <t>Нож измельчителя неподвижный (84037553)</t>
  </si>
  <si>
    <t>Коса в сборе 6 м, 2030</t>
  </si>
  <si>
    <t>Средняя секция косы New-Holland</t>
  </si>
  <si>
    <t>Конечная секция косы New-Holland</t>
  </si>
  <si>
    <t>Соединительная пластина  New-Holland</t>
  </si>
  <si>
    <t>Сегмент с верхней грубой насечкой</t>
  </si>
  <si>
    <t>Секциональный нож  7,2 м</t>
  </si>
  <si>
    <t>Сегмент конечный без насечки</t>
  </si>
  <si>
    <t>Секциональный нож 9,0 м</t>
  </si>
  <si>
    <t>Нож подвижной</t>
  </si>
  <si>
    <t>Нож соломоизмельчителя 5,0 mm</t>
  </si>
  <si>
    <t>Палец  консольного шнека</t>
  </si>
  <si>
    <t>Нож левый с нижней насечкой для жатки з/у</t>
  </si>
  <si>
    <t>Нож правый с нижней насечкой для жатки з/у</t>
  </si>
  <si>
    <t>Сегмент с верхней мелкой насечкой, 3 мм</t>
  </si>
  <si>
    <t xml:space="preserve">Нож соломоизмельчителя, гладкий, 3 мм, 25 шт. в упаковке </t>
  </si>
  <si>
    <t>42834.06</t>
  </si>
  <si>
    <t>Палец двойной MF</t>
  </si>
  <si>
    <t>Палец  двойной 6"</t>
  </si>
  <si>
    <t>42877.02</t>
  </si>
  <si>
    <t>Нож измельчителя противореж.(1 отв) (Z75874/40151/2TN), 2388eu</t>
  </si>
  <si>
    <t>Нож измельчителя с втулкой</t>
  </si>
  <si>
    <t>Головка косы</t>
  </si>
  <si>
    <t>182.6161.00 Головка косы - 1316161С91</t>
  </si>
  <si>
    <t>182.3795.00 Головка косы - 1313795С94</t>
  </si>
  <si>
    <t xml:space="preserve">Игольчатый подшипник BH-2020 </t>
  </si>
  <si>
    <t xml:space="preserve">Уплотнительное кольцо  31,75 x 44,45 x 6,35 </t>
  </si>
  <si>
    <t>Головка ножа McDon, c игольчатым подшипником</t>
  </si>
  <si>
    <t xml:space="preserve">Прижим  MacDon </t>
  </si>
  <si>
    <t xml:space="preserve">Болт M6x12 </t>
  </si>
  <si>
    <t>Болт для сегмента MacDon 7/32</t>
  </si>
  <si>
    <t>Болт для сегмента MacDon  7/32</t>
  </si>
  <si>
    <t>Гайка для сегмента MacDon 7/32</t>
  </si>
  <si>
    <t>41785.04</t>
  </si>
  <si>
    <t xml:space="preserve">Сегмент с верхней насечкой, 2,7 мм, K 34390 1 </t>
  </si>
  <si>
    <t xml:space="preserve">Сегмент </t>
  </si>
  <si>
    <t>Сегмент с мелкой насечкой, одно отверстие справа с нижним потаем</t>
  </si>
  <si>
    <t>Сегмент с мелкой насечкой, одно отверстие слева с верхним потаем</t>
  </si>
  <si>
    <t>Пластиковый палец с открытым глазком</t>
  </si>
  <si>
    <t>Противорежущий палец двойной 6",MD 118484</t>
  </si>
  <si>
    <t>Секциональный нож 7,6 м</t>
  </si>
  <si>
    <t>Секциональный нож 9,1 м</t>
  </si>
  <si>
    <t>Палец двойной (34359)</t>
  </si>
  <si>
    <t>Противорежущий палец двойной</t>
  </si>
  <si>
    <t>Секциональный нож 10,9 м</t>
  </si>
  <si>
    <t xml:space="preserve">Палец двойной 12 мм  </t>
  </si>
  <si>
    <t>Нож секциональный Honey Bee 9.1 м.</t>
  </si>
  <si>
    <t>Перекрывающая планка Honey Bee</t>
  </si>
  <si>
    <t>Перекрывающая планка на 2 сегмента, Honey Bee   (420278306)</t>
  </si>
  <si>
    <t xml:space="preserve">Нож соломоизмельчителя, 0050, зубчатый, 4 мм, 20 шт. в упаковке </t>
  </si>
  <si>
    <t>Головка ножа John Deere  600</t>
  </si>
  <si>
    <t>Болтик сегмента овал John Deeer (6*16)</t>
  </si>
  <si>
    <t xml:space="preserve">H158341 </t>
  </si>
  <si>
    <t>Болтик сегмента овал John Deeer (6*20)</t>
  </si>
  <si>
    <t xml:space="preserve">H158342 </t>
  </si>
  <si>
    <t>Болтик сегмента овал John Deeer (6*25)</t>
  </si>
  <si>
    <t xml:space="preserve">H158343 </t>
  </si>
  <si>
    <t>Палец-H213405DH LSL</t>
  </si>
  <si>
    <t>Сегмент конечный, гладкий</t>
  </si>
  <si>
    <t>Сегмент c верхней мелкой  насечкой, 2,7 mm, P 49650</t>
  </si>
  <si>
    <t xml:space="preserve">Шаровой шарнир AH 21345 </t>
  </si>
  <si>
    <t>Сегмент JD RH163131</t>
  </si>
  <si>
    <t>Сегмент JD RH15329</t>
  </si>
  <si>
    <t>Сегмент для жатки з/у  комбайна CW 1776 GR</t>
  </si>
  <si>
    <t>Палец двойной 6 " * 290 S жатки з/у ко-на</t>
  </si>
  <si>
    <t>Ось ножа</t>
  </si>
  <si>
    <t>Нож роторный RADURA, левый, 121 712, 25 шт. в упаковке</t>
  </si>
  <si>
    <t>Нож роторный RADURA, правый, 121 713, 25 шт. в упаковке</t>
  </si>
  <si>
    <t xml:space="preserve">Крепление роторного ножа, компл., 165 458 01, 25 шт. в упаковке </t>
  </si>
  <si>
    <t xml:space="preserve">Нож роторный RADURA, левый, 107X4 L, 25 шт. в упаковке </t>
  </si>
  <si>
    <t xml:space="preserve">Нож роторный RADURA, правый, 107X4 R, 25 шт. в упаковке </t>
  </si>
  <si>
    <t>Комплект вызальных аппаратов с шайбами для тюкового пресс-подборщика</t>
  </si>
  <si>
    <t>RSM-10391</t>
  </si>
  <si>
    <t>626296.1, 6762414</t>
  </si>
  <si>
    <t>815911, 9510635, 89815911, 84065059</t>
  </si>
  <si>
    <t>Н25602, Н 61954, H153719</t>
  </si>
  <si>
    <t>51270.01</t>
  </si>
  <si>
    <t>Прижим ножа</t>
  </si>
  <si>
    <t>Держатель палеца шнека жатки (80740844), NH/2030</t>
  </si>
  <si>
    <t xml:space="preserve">53355 </t>
  </si>
  <si>
    <t>Для 15720</t>
  </si>
  <si>
    <t>Привод косы Pro-Drive 85MVv GKF RS20</t>
  </si>
  <si>
    <t>Палец мотовила KombiGrip, форма New Holland</t>
  </si>
  <si>
    <t>1307299 C1,  299 RS, 1307299C2, 87442324</t>
  </si>
  <si>
    <t>80740844, 87691794</t>
  </si>
  <si>
    <t>34390, 118475</t>
  </si>
  <si>
    <t>58036090, BCS 36090</t>
  </si>
  <si>
    <t>58036091, BCS 36091</t>
  </si>
  <si>
    <t>Rotex, BCS</t>
  </si>
  <si>
    <t>753862 К, 753861, 80753862</t>
  </si>
  <si>
    <t>26258, RD-10479</t>
  </si>
  <si>
    <t>26751, 27915, RD-10986</t>
  </si>
  <si>
    <t>27695, RD-12436</t>
  </si>
  <si>
    <t>27744, RD-12441</t>
  </si>
  <si>
    <t>26450, 27914, RD-10924</t>
  </si>
  <si>
    <t>62594, 28020, RD-13054</t>
  </si>
  <si>
    <t>18979</t>
  </si>
  <si>
    <t>18979.01</t>
  </si>
  <si>
    <t>Нож RSM - 17фт.(5,20м) 1/2-65 сегм. 11tpi (груб.) - секцион.</t>
  </si>
  <si>
    <t>Нож RSM - 17фт.(5,20м) 1/2-65 сегм. 14tpi (мелк.) - секцион.</t>
  </si>
  <si>
    <t>84433779, 84562654</t>
  </si>
  <si>
    <t>Гайка фланцевая М8</t>
  </si>
  <si>
    <t xml:space="preserve">16100.01 </t>
  </si>
  <si>
    <t>Фиксирующий палец</t>
  </si>
  <si>
    <t xml:space="preserve">16109.02 </t>
  </si>
  <si>
    <t>Кронштейн опорной стороны, окрашенный, вкл. вкладыши</t>
  </si>
  <si>
    <t>Крепежный кронштейн приводной стороны, окрашенный вкл. вкладыши</t>
  </si>
  <si>
    <t xml:space="preserve">16114.02 </t>
  </si>
  <si>
    <t xml:space="preserve">16374.01 </t>
  </si>
  <si>
    <t>Щиток мотовила 10"</t>
  </si>
  <si>
    <t xml:space="preserve">16029.01 </t>
  </si>
  <si>
    <t>Опорный вал, сваренный, окрашенный</t>
  </si>
  <si>
    <t xml:space="preserve">16030.01 </t>
  </si>
  <si>
    <t>71386906</t>
  </si>
  <si>
    <t>194.3405.07H, H213405, H229539</t>
  </si>
  <si>
    <t>53427</t>
  </si>
  <si>
    <t>194.3508.07Н, H213508</t>
  </si>
  <si>
    <t>53565,6</t>
  </si>
  <si>
    <t>194.3507.07Н, H213507, H229538</t>
  </si>
  <si>
    <t>53604,60</t>
  </si>
  <si>
    <t>194.3398.07H, H213398, H229537</t>
  </si>
  <si>
    <t>53603,60</t>
  </si>
  <si>
    <t>135628, 30696, 187.0055.01</t>
  </si>
  <si>
    <t>42738</t>
  </si>
  <si>
    <t>49671, 187.0085.01</t>
  </si>
  <si>
    <t>42740</t>
  </si>
  <si>
    <t>135634, 30852, 187.0095.01</t>
  </si>
  <si>
    <t>42742</t>
  </si>
  <si>
    <t>135626, 30669, 187.0732.01</t>
  </si>
  <si>
    <t>53441</t>
  </si>
  <si>
    <t>Болт М8х25, DIN 933</t>
  </si>
  <si>
    <t>Пластиковая заглушка граблины</t>
  </si>
  <si>
    <t>16067 Вкладыш</t>
  </si>
  <si>
    <t>Вкладыш</t>
  </si>
  <si>
    <t>Гайка самоконтрящаяся М8, DIN 985,10</t>
  </si>
  <si>
    <t>15957.01</t>
  </si>
  <si>
    <t>12541</t>
  </si>
  <si>
    <t>Крышка подшипника</t>
  </si>
  <si>
    <t>02909</t>
  </si>
  <si>
    <t>Гайка шестигранная DIN 980, М8-10 (гальванизированная, оцинкованная)</t>
  </si>
  <si>
    <t>Болт с  шестигранной головкой DIN 933- М8х20-10.9 (гальванизированный, оцинкованный)</t>
  </si>
  <si>
    <t xml:space="preserve">10104.01 </t>
  </si>
  <si>
    <t>75055.01</t>
  </si>
  <si>
    <t>Pro-Drive 85MHv GK ASM04 mit Hydraulikmotor 125ccm</t>
  </si>
  <si>
    <t>75055.02</t>
  </si>
  <si>
    <t>Стеблеподъемник SCH Pro w/распорная деталь (в коробке по 25 шт.)</t>
  </si>
  <si>
    <t xml:space="preserve">17646.6 </t>
  </si>
  <si>
    <t xml:space="preserve">Секциональный нож Claas,  6,0 м </t>
  </si>
  <si>
    <t>51335</t>
  </si>
  <si>
    <t xml:space="preserve">Нож соломоизмельчителя, 755 784 0, зубчатый, 4 мм  </t>
  </si>
  <si>
    <t xml:space="preserve">7557840  , </t>
  </si>
  <si>
    <t>07063900, 826720 C1, MC3331/2, 112074А1, 596321 R1, 604 921 H, 694723</t>
  </si>
  <si>
    <t>118344, 194.8344.07 HRS214DH</t>
  </si>
  <si>
    <t>80640</t>
  </si>
  <si>
    <t>Палец - MacDon 118344 DH RS214DH</t>
  </si>
  <si>
    <t>17790 / 224047</t>
  </si>
  <si>
    <t>51310.02</t>
  </si>
  <si>
    <t xml:space="preserve">Палец двойной 5", Z 11228 </t>
  </si>
  <si>
    <t>15744</t>
  </si>
  <si>
    <t>Pro-Drive 85MH GK ASM03 "Honey"</t>
  </si>
  <si>
    <t xml:space="preserve">224016 </t>
  </si>
  <si>
    <t xml:space="preserve">224047 </t>
  </si>
  <si>
    <t>243736</t>
  </si>
  <si>
    <t>Вкладыш граблины мотовила</t>
  </si>
  <si>
    <t>H175727</t>
  </si>
  <si>
    <t>Хомут подшипника</t>
  </si>
  <si>
    <t>243325</t>
  </si>
  <si>
    <t>H175603</t>
  </si>
  <si>
    <t>Подшипник луча мотовила</t>
  </si>
  <si>
    <t>Палец вспомогательный</t>
  </si>
  <si>
    <t>26507, H175436, RD10484</t>
  </si>
  <si>
    <t>H169804 PR (17790)</t>
  </si>
  <si>
    <t>HXE28926, RD10907, 26786</t>
  </si>
  <si>
    <t>15515.04</t>
  </si>
  <si>
    <t xml:space="preserve">Головка ножа DBF, Италия </t>
  </si>
  <si>
    <t>40880</t>
  </si>
  <si>
    <t>02015</t>
  </si>
  <si>
    <t>Комплект болтов М8х20 для крепления шкива</t>
  </si>
  <si>
    <t>10098</t>
  </si>
  <si>
    <t>Болт М10х20</t>
  </si>
  <si>
    <t>10742.01</t>
  </si>
  <si>
    <t>Направляющая планка 5 мм, 4 отверстия</t>
  </si>
  <si>
    <t>Распродажа</t>
  </si>
  <si>
    <t xml:space="preserve">Болт М10х40 </t>
  </si>
  <si>
    <t>Болт М10х35</t>
  </si>
  <si>
    <t>14547.01</t>
  </si>
  <si>
    <t>14548.01</t>
  </si>
  <si>
    <t>15168</t>
  </si>
  <si>
    <t>Ремкомплект половины коленчатого вала, 27 мм</t>
  </si>
  <si>
    <t>Привод ножа 85МН GK ASM03 "Honey"</t>
  </si>
  <si>
    <t>15925</t>
  </si>
  <si>
    <t>Комплект болтов крепления привода М12х45</t>
  </si>
  <si>
    <t>16324</t>
  </si>
  <si>
    <t>17012.01</t>
  </si>
  <si>
    <t>Направляющая планка 5 мм, 2 отверстия</t>
  </si>
  <si>
    <t>17015.01</t>
  </si>
  <si>
    <t>Направляющая планка 5 мм, 3 отверстия</t>
  </si>
  <si>
    <t>17750.01</t>
  </si>
  <si>
    <t>Паоец двойной 12 мм., короткий, открытый</t>
  </si>
  <si>
    <t>Нож секциональный  Honey Bee 9,1 м.</t>
  </si>
  <si>
    <t>15928</t>
  </si>
  <si>
    <t>Ремкомплект половины коленчатого вала 17 мм/М16</t>
  </si>
  <si>
    <t>Головка ножа Massey Fergusson 5200, 11235</t>
  </si>
  <si>
    <t>Головка ножа Massey Fergusson 9225</t>
  </si>
  <si>
    <t>Головка ножа Дон-1500 под стальное кольцо</t>
  </si>
  <si>
    <t>Головка ножа ЖBН-6В БЖ, под ст. кольцо</t>
  </si>
  <si>
    <t>Головка ножа ЖBП БЖ, под ст. кольцо</t>
  </si>
  <si>
    <t>Головка ножа КПП, под ст.кольцо</t>
  </si>
  <si>
    <t>16037.01</t>
  </si>
  <si>
    <t>Сегмент Pro-Cut с мелкой насечкой  в упаковке</t>
  </si>
  <si>
    <t>Палец двойной 12 мм, короткий</t>
  </si>
  <si>
    <t xml:space="preserve">Зуб мотовила 1600.0929 </t>
  </si>
  <si>
    <t>51128</t>
  </si>
  <si>
    <t>Нож противорежущий (84068444)</t>
  </si>
  <si>
    <t>51435</t>
  </si>
  <si>
    <t xml:space="preserve">Прижим ножа </t>
  </si>
  <si>
    <t>51503</t>
  </si>
  <si>
    <t>Соединительный комплект ножа Claas</t>
  </si>
  <si>
    <t>и комплектующие к ним</t>
  </si>
  <si>
    <t>Ножи аналоги  Mac Don в сборе</t>
  </si>
  <si>
    <t>52407</t>
  </si>
  <si>
    <t>Спинка ножа, головная часть, 20х6х2369 мм, MacDon</t>
  </si>
  <si>
    <t>52408</t>
  </si>
  <si>
    <t>Спинка ножа, конечная  часть, 20x6x1356 мм, MacDon</t>
  </si>
  <si>
    <t>52409</t>
  </si>
  <si>
    <t>Спинка ножа, конечная  часть, 20x6x1409 мм, зеркальное исполнение, MacDon</t>
  </si>
  <si>
    <t>52410</t>
  </si>
  <si>
    <t>Спинка ножа, конечная  часть, 20x6x2118 мм, MacDon</t>
  </si>
  <si>
    <t>52411</t>
  </si>
  <si>
    <t>Спинка ножа, конечная  часть, 20x6x2172 мм, зеркальное исполнение, MacDon</t>
  </si>
  <si>
    <t>53547</t>
  </si>
  <si>
    <t>Спинка ножа, средняя часть, 20х6х2362мм, MacDon</t>
  </si>
  <si>
    <t>53537</t>
  </si>
  <si>
    <t>Спинка ножа, конечная часть, левая</t>
  </si>
  <si>
    <t>53539</t>
  </si>
  <si>
    <t>Спинка ножа, конечная часть, правая</t>
  </si>
  <si>
    <r>
      <t>Головка  ножа Rasspe-McDon, сварная с игольчатым подшипником ,</t>
    </r>
    <r>
      <rPr>
        <sz val="9"/>
        <color indexed="10"/>
        <rFont val="Arial"/>
        <family val="2"/>
      </rPr>
      <t xml:space="preserve"> ( для ножей 53260, 53261, 53503)</t>
    </r>
  </si>
  <si>
    <t>52483</t>
  </si>
  <si>
    <t>Прижим МакДон 118162</t>
  </si>
  <si>
    <t>Роторные косилки: Strige (ЖТТ-2,1 и ЖТТ-2,4)(ZhNN-2/1),</t>
  </si>
  <si>
    <t>(KRP-302), SapSup (КРК-2,4)</t>
  </si>
  <si>
    <t>Вязальный аппарат для тюкового пресс-подборщика Tukan, RSM</t>
  </si>
  <si>
    <t>Обвязывающий механизм комплектный</t>
  </si>
  <si>
    <t>Диск управления RS 3788 B 10</t>
  </si>
  <si>
    <t>Узловязатель без диска управления</t>
  </si>
  <si>
    <t>43200.01</t>
  </si>
  <si>
    <t>43301.01</t>
  </si>
  <si>
    <t>Нож</t>
  </si>
  <si>
    <t>Зубчатка</t>
  </si>
  <si>
    <t>Рычаг ножа, комплектный,  RS 6020 В 3 К</t>
  </si>
  <si>
    <t>Чистик RS 3783 B</t>
  </si>
  <si>
    <t>Захват шпагата RS 6085 K 1</t>
  </si>
  <si>
    <t>Крюк обвязывающего узла RS 6015 BK</t>
  </si>
  <si>
    <t>Коническая шестерня черв.вала RS 3782 C</t>
  </si>
  <si>
    <t>15058.01</t>
  </si>
  <si>
    <t>Роторные ножи и крепления</t>
  </si>
  <si>
    <t>41864</t>
  </si>
  <si>
    <t>Нож роторный RADURA  96*41*3, Ø19</t>
  </si>
  <si>
    <t>41899.02</t>
  </si>
  <si>
    <t>Нож роторный 105*47*3, Ø21</t>
  </si>
  <si>
    <t xml:space="preserve">41958 </t>
  </si>
  <si>
    <t>41962</t>
  </si>
  <si>
    <t xml:space="preserve">41963 </t>
  </si>
  <si>
    <t>Нож роторный RADURA, левый, 100*48*4Ø21, 25 шт. в упаковке</t>
  </si>
  <si>
    <t>Нож роторный RADURA, правый, 100*48*4Ø21, 25 шт. в упаковке</t>
  </si>
  <si>
    <t>Нож роторный RADURA 1380 0025, 97*51*4Ø19</t>
  </si>
  <si>
    <t>Крепление роторного ножа, компл., М10 561 501 00 KF, 25 шт. в упаковке</t>
  </si>
  <si>
    <t xml:space="preserve">42101 </t>
  </si>
  <si>
    <t>Крепление роторного ножа</t>
  </si>
  <si>
    <t xml:space="preserve">42110 </t>
  </si>
  <si>
    <t>Крепление роторного ножа, компл., В 1374593 К, 25 шт. в упаковке</t>
  </si>
  <si>
    <t xml:space="preserve">42114 </t>
  </si>
  <si>
    <t>Пружинные пальцы</t>
  </si>
  <si>
    <t>44035.10</t>
  </si>
  <si>
    <t>Пружинный палец валкователя 487 922, 10 шт. в упаковке</t>
  </si>
  <si>
    <t xml:space="preserve">44071.10 </t>
  </si>
  <si>
    <t>Пружинный палец валкователя 160 111, 10 шт. в упаковке</t>
  </si>
  <si>
    <t>Пружинный палец подборщика 918 238 0</t>
  </si>
  <si>
    <t xml:space="preserve">44144.01 </t>
  </si>
  <si>
    <t>Пружинный палец, подборщика 821 421 1, 50 шт. в упаковке</t>
  </si>
  <si>
    <t xml:space="preserve">44160.10 </t>
  </si>
  <si>
    <t>Пружинный палец мотовила 435 428</t>
  </si>
  <si>
    <t xml:space="preserve">44169 </t>
  </si>
  <si>
    <t>Пружинный палец валкователя 1660 6394</t>
  </si>
  <si>
    <t xml:space="preserve">50920 </t>
  </si>
  <si>
    <t>Втулка внутренняя 736 871.2</t>
  </si>
  <si>
    <t xml:space="preserve">50929 </t>
  </si>
  <si>
    <t>736871.2</t>
  </si>
  <si>
    <t>Сегмент с верхней грубой насечкой, 181.01.04.404</t>
  </si>
  <si>
    <t>Сегмент RSM *H066.14-01</t>
  </si>
  <si>
    <t>H066.14-01</t>
  </si>
  <si>
    <t>53838</t>
  </si>
  <si>
    <t>RS215</t>
  </si>
  <si>
    <t>Цены на товар действительны до 01.10.2016г.</t>
  </si>
  <si>
    <t xml:space="preserve">                 Zurn, Honey Bee.      http://www.ooo-schumacher.ru</t>
  </si>
  <si>
    <t>53783</t>
  </si>
  <si>
    <t>Пружина бороны</t>
  </si>
  <si>
    <t>Палец двойной пластиковый (подборщика)</t>
  </si>
  <si>
    <t>Крепеж пальца для подборщ. Валков</t>
  </si>
  <si>
    <t>Вал  КСК 100</t>
  </si>
  <si>
    <t>Вал Е-281</t>
  </si>
  <si>
    <t>Головка шатуна КС-2,1</t>
  </si>
  <si>
    <t>Консоль Claas TYP 701</t>
  </si>
  <si>
    <t>Консоль Дон 680</t>
  </si>
  <si>
    <t>Консоль ДОН-1500  в сборе</t>
  </si>
  <si>
    <t>Консоль жатки РСМ -081.27 в сборе</t>
  </si>
  <si>
    <t>Консоль ЖВЗ-10,7</t>
  </si>
  <si>
    <t>Консоль ЖВН-6 в сборе</t>
  </si>
  <si>
    <t>Консоль КСК 100, E281 в сборе</t>
  </si>
  <si>
    <t>Консоль КПП</t>
  </si>
  <si>
    <t>Натяжное устройство Дон 680</t>
  </si>
  <si>
    <t>Натяжное устройство ЖВ 3-10.7.05НУ</t>
  </si>
  <si>
    <t>Натяжное устройство ЖВН-6 в сборе</t>
  </si>
  <si>
    <t>Обрамление консоли Дон-680</t>
  </si>
  <si>
    <t>Пластина 4*30*700</t>
  </si>
  <si>
    <t>Пластина регулировочная КС-2,1.02</t>
  </si>
  <si>
    <t>Пластина трения КС-2,1.01</t>
  </si>
  <si>
    <t>Подкладка под противорежущюю пластину КС-2,1.03</t>
  </si>
  <si>
    <t>Полоса 2х30х257</t>
  </si>
  <si>
    <t>Полоса 3х30х258</t>
  </si>
  <si>
    <t>Полоса 5х30х256</t>
  </si>
  <si>
    <t>Шайба регулировочная для горизонтального шкива</t>
  </si>
  <si>
    <t>Шайба торцевая 12601-01</t>
  </si>
  <si>
    <t>Шатун косилки КС-2,1 в сборе</t>
  </si>
  <si>
    <t>Шкив горизонтальный в сборе RSM03 ( с покр. RAL 9005)</t>
  </si>
  <si>
    <t>Шпонка 14*9*70</t>
  </si>
  <si>
    <t>Шкив одноручьевой D260</t>
  </si>
  <si>
    <t>Адаптер ЖВН со звездочкой</t>
  </si>
  <si>
    <t>Натяжной ролик</t>
  </si>
  <si>
    <t>12775.01</t>
  </si>
  <si>
    <t>Шкив привода D 180</t>
  </si>
  <si>
    <t>Шкив привода D 200</t>
  </si>
  <si>
    <t>Шкив привода Ф=210</t>
  </si>
  <si>
    <t>Шкив  ф 220</t>
  </si>
  <si>
    <t>Полоса  6 мм</t>
  </si>
  <si>
    <t xml:space="preserve">15150-02 </t>
  </si>
  <si>
    <t>Прокладка</t>
  </si>
  <si>
    <t xml:space="preserve">25160-02 </t>
  </si>
  <si>
    <t xml:space="preserve">25160-03 </t>
  </si>
  <si>
    <t xml:space="preserve">25160-04 </t>
  </si>
  <si>
    <t>Адаптер шлицевой</t>
  </si>
  <si>
    <t>Адаптер ( со шпонкой)</t>
  </si>
  <si>
    <t xml:space="preserve">75000-01 </t>
  </si>
  <si>
    <t>Звёздочка Дон-680</t>
  </si>
  <si>
    <t>Соединительная часть консоли</t>
  </si>
  <si>
    <t>Шкив-ролик в сборе</t>
  </si>
  <si>
    <t>Брус пальцевый</t>
  </si>
  <si>
    <t>Передняя часть бруса S=10</t>
  </si>
  <si>
    <t>Передняя часть бруса S=6</t>
  </si>
  <si>
    <t xml:space="preserve">75031-01  </t>
  </si>
  <si>
    <t>Шкив ведущий  д=220</t>
  </si>
  <si>
    <t>Планка  натяжного устройства</t>
  </si>
  <si>
    <t>Вал КПС 5Г</t>
  </si>
  <si>
    <t>Детали российского производства:</t>
  </si>
  <si>
    <t>c  1  января  2015г.</t>
  </si>
  <si>
    <t>Короб картонный 600*400*400 мм П-32 бурый</t>
  </si>
  <si>
    <t>Короб картонный 800*600*400 мм П32 бурый</t>
  </si>
  <si>
    <t>Короб картонный 1200*800*400 мм П32 бурый</t>
  </si>
  <si>
    <t>Поддоны Евро сорт 2</t>
  </si>
  <si>
    <t>В рублях</t>
  </si>
  <si>
    <t>со скидкой</t>
  </si>
  <si>
    <t>Станина узловязателя  RS 3770 В</t>
  </si>
  <si>
    <t>19035</t>
  </si>
  <si>
    <t>19036</t>
  </si>
  <si>
    <t xml:space="preserve">Ролик прижимной </t>
  </si>
  <si>
    <t xml:space="preserve">Ролик направляющий </t>
  </si>
  <si>
    <t>324047 , AH166489, AH166491, 71389106</t>
  </si>
  <si>
    <t>19092.01</t>
  </si>
  <si>
    <t>Палец тройной 12 мм, короткий</t>
  </si>
  <si>
    <t xml:space="preserve">Нож соломоизмельчителя    (Енисей)  </t>
  </si>
  <si>
    <t>03166.02</t>
  </si>
  <si>
    <t>Ремкоплект головки привода, вкл.стальное кольцо, защитную шайбу и болт</t>
  </si>
  <si>
    <t>Для 02602.02</t>
  </si>
  <si>
    <t>4260714174, DF024946, 410100001, 322702450</t>
  </si>
  <si>
    <t>Консоль Claas Lekxion</t>
  </si>
  <si>
    <t>Головка ножа Claas C 900-1</t>
  </si>
  <si>
    <t>Головка ножа Claas TYP 701</t>
  </si>
  <si>
    <t>41719.02</t>
  </si>
  <si>
    <t>Сегмент с полностью нижней насечкой,  для уборки льна</t>
  </si>
  <si>
    <t xml:space="preserve">Головка ножа ЖВН-6В БЖ, под пласт. кольцо  
</t>
  </si>
  <si>
    <t>03208.01</t>
  </si>
  <si>
    <t>03209.01</t>
  </si>
  <si>
    <t>03215.01</t>
  </si>
  <si>
    <t>03213.01</t>
  </si>
  <si>
    <t>03201.01</t>
  </si>
  <si>
    <t>03207.01</t>
  </si>
  <si>
    <t>03212.01</t>
  </si>
  <si>
    <t>Головка ножа ЖН 6Б, Лида</t>
  </si>
  <si>
    <t>03210.01</t>
  </si>
  <si>
    <t>03211.01</t>
  </si>
  <si>
    <t>03221.01</t>
  </si>
  <si>
    <t>03205.01</t>
  </si>
  <si>
    <t>03206.01</t>
  </si>
  <si>
    <t>03204.01</t>
  </si>
  <si>
    <t>03219.01</t>
  </si>
  <si>
    <t>03220.01</t>
  </si>
  <si>
    <t>03216.01</t>
  </si>
  <si>
    <t>03218.01</t>
  </si>
  <si>
    <t>03223.01</t>
  </si>
  <si>
    <t>03222.01</t>
  </si>
  <si>
    <t>700714195, 25831, 86562205</t>
  </si>
  <si>
    <t>41800.02</t>
  </si>
  <si>
    <t>Сегмент с верхней грубой насечкой, 2,7 мм</t>
  </si>
  <si>
    <t>365110 grob</t>
  </si>
  <si>
    <t>736870.0</t>
  </si>
  <si>
    <t>Шайба 28 801 405 013</t>
  </si>
  <si>
    <t>956815.1</t>
  </si>
  <si>
    <t>Палец пружинный Р 956 815 1, красный</t>
  </si>
  <si>
    <t>44075.10</t>
  </si>
  <si>
    <t>848381.0</t>
  </si>
  <si>
    <t>52590.10</t>
  </si>
  <si>
    <t>Зуб пружинный</t>
  </si>
  <si>
    <t>Палец пружинный</t>
  </si>
  <si>
    <t>51908.10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</si>
  <si>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</si>
  <si>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</si>
  <si>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</si>
  <si>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</si>
  <si>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</si>
  <si>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</si>
  <si>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</si>
  <si>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</si>
  <si>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</si>
  <si>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</si>
  <si>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</si>
  <si>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</si>
  <si>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</si>
  <si>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</si>
  <si>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</si>
  <si>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</si>
  <si>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Новая градация скидок, для дилеров:</t>
  </si>
  <si>
    <t xml:space="preserve">Головка ножа КСК 100/Е 281/Е 302/Е 303, под ст.кольцо </t>
  </si>
  <si>
    <t>Головка ножа РСМ-081.27, под ст.кольцо</t>
  </si>
  <si>
    <t xml:space="preserve">03265.01 </t>
  </si>
  <si>
    <t xml:space="preserve">03266.01 </t>
  </si>
  <si>
    <t>для Дон680М</t>
  </si>
  <si>
    <t>Для ЖУ-6</t>
  </si>
  <si>
    <t>Для PowerStream 700 (РСМ-161.27)</t>
  </si>
  <si>
    <t>Для PowerStream 900</t>
  </si>
  <si>
    <t>Для ЖУ-6, под пластиковый вкладыш</t>
  </si>
  <si>
    <t>19089</t>
  </si>
  <si>
    <t>Нож ДОН 1500 - 20фт. (6,0m) 77-1/2 сегм., под.ст. кольцо - секциональный</t>
  </si>
  <si>
    <t>19248</t>
  </si>
  <si>
    <t>Нож РСМ 081.27 - 23фт. (7,0m) 91-1/2 сегм., под ст. кольцо - секциональный</t>
  </si>
  <si>
    <t>19249</t>
  </si>
  <si>
    <t>Нож ДОН 1500 - 23фт. (7,0m) 91-1/2 сегм., под ст. кольцо - секциональный</t>
  </si>
  <si>
    <t>19251</t>
  </si>
  <si>
    <t>Нож РСМ 081.27 - 20фт. (6,0m) 77-1/2 сегм., под ст. кольцо - секциональный</t>
  </si>
  <si>
    <t>Для ЖУ-7</t>
  </si>
  <si>
    <t>19250</t>
  </si>
  <si>
    <t>77182</t>
  </si>
  <si>
    <t xml:space="preserve">Нож Honey Bee 30фт. (9,1m) 120-1,5 секциональный  </t>
  </si>
  <si>
    <t>03267.01</t>
  </si>
  <si>
    <t>03268.01</t>
  </si>
  <si>
    <t>03269.01</t>
  </si>
  <si>
    <t>03270.01</t>
  </si>
  <si>
    <t>03271.01</t>
  </si>
  <si>
    <t>Головка ножа ЖBН-6В, под ст.кольцо</t>
  </si>
  <si>
    <t>03272.01</t>
  </si>
  <si>
    <t>03273.01</t>
  </si>
  <si>
    <t>03274.01</t>
  </si>
  <si>
    <t>03276.01</t>
  </si>
  <si>
    <t>Головка ножа Дон-680 М, под фт.вкладыш</t>
  </si>
  <si>
    <t>03277.01</t>
  </si>
  <si>
    <t>03275.01</t>
  </si>
  <si>
    <t>Головка ножа ЖЗК-9, под ст. кольцо</t>
  </si>
  <si>
    <t>Головка ножа ЖЗК-7, под ст. кольцо</t>
  </si>
  <si>
    <t>VF-1600.929</t>
  </si>
  <si>
    <t>26208, 86561692, RD-10541, 86561692</t>
  </si>
  <si>
    <t>61713, 353308, RD-10451, 353308</t>
  </si>
  <si>
    <t>61711, 86563537, RD-10510, 86563537</t>
  </si>
  <si>
    <t>62770, 27811, 84242661, 86564364</t>
  </si>
  <si>
    <t xml:space="preserve">62758, 61712, 86563536, </t>
  </si>
  <si>
    <t>62627, 27812, 84242662, 86564363</t>
  </si>
  <si>
    <t>27159, 87037117, RD-10542, 87037117</t>
  </si>
  <si>
    <t xml:space="preserve">73428, Р73428, 86616609, </t>
  </si>
  <si>
    <t xml:space="preserve">25297, 79724, 87672659, </t>
  </si>
  <si>
    <t>61694, 28019, RD-12454, 84476747</t>
  </si>
  <si>
    <t>27132+(19787+19788+25902+26246+26258+26271+26356), 84274201</t>
  </si>
  <si>
    <t>6704261, 6704262, 670426.4</t>
  </si>
  <si>
    <t>Защелка для стеблеподъемника ASX</t>
  </si>
  <si>
    <t>DE19785</t>
  </si>
  <si>
    <t>Z55610/ Z77601</t>
  </si>
  <si>
    <t>Z35221</t>
  </si>
  <si>
    <t>Z48237, Z 53454</t>
  </si>
  <si>
    <t>Z42176</t>
  </si>
  <si>
    <t>H69554, Z11228</t>
  </si>
  <si>
    <t>Z48237, Z53454</t>
  </si>
  <si>
    <t>Сегмент с грубой насечкой 11 tpi</t>
  </si>
  <si>
    <t xml:space="preserve">54433 </t>
  </si>
  <si>
    <t>Сегмент с грубой насечкой 11 tpi, упакован по 250 шт.</t>
  </si>
  <si>
    <t xml:space="preserve">54433.10 </t>
  </si>
  <si>
    <t>Палец двойной 12 мм., короткий, открытый</t>
  </si>
  <si>
    <t>Нож роторный, левый, RADURA, 13800046</t>
  </si>
  <si>
    <t xml:space="preserve">52487 </t>
  </si>
  <si>
    <t>Нож роторный, правый, RADURA, 13800047</t>
  </si>
  <si>
    <t>15056</t>
  </si>
  <si>
    <t>Глазок пятки косы AGCO</t>
  </si>
  <si>
    <t>71386924</t>
  </si>
  <si>
    <t>71386923</t>
  </si>
  <si>
    <t>71386952</t>
  </si>
  <si>
    <t>71386953</t>
  </si>
  <si>
    <t>71386920, 71415761, 71417090</t>
  </si>
  <si>
    <t>71386922</t>
  </si>
  <si>
    <t>71386951</t>
  </si>
  <si>
    <t>71409158</t>
  </si>
  <si>
    <t>Шкив привода D240</t>
  </si>
  <si>
    <t>Противозадирная пластичная смазка "Multipurpose EP 2 Grease" NLGI 2 (400г)</t>
  </si>
  <si>
    <t>Имитатор привода универсальный</t>
  </si>
  <si>
    <t>978241.3, 06561542, 11012030115.00, 116954, 477740, 434991, 70006165.0, 1133936R1, 3101547R1, 143698.0</t>
  </si>
  <si>
    <t>104004.0, 143237.0, 434120, CM120</t>
  </si>
  <si>
    <t>13800025, 434994, 1114680, 1122199</t>
  </si>
  <si>
    <t>42034</t>
  </si>
  <si>
    <t>Нож роторный, левый, RADURA</t>
  </si>
  <si>
    <t>42037</t>
  </si>
  <si>
    <t xml:space="preserve">Нож роторный, правый, RADURA, </t>
  </si>
  <si>
    <t>56451200, СС21780</t>
  </si>
  <si>
    <t xml:space="preserve">56451300, СС21781, </t>
  </si>
  <si>
    <t>56150100 KF</t>
  </si>
  <si>
    <t>В 1374593 K</t>
  </si>
  <si>
    <t>Головка ножа Claas C 900-1, под ст. кольцо</t>
  </si>
  <si>
    <t xml:space="preserve">03286.01 </t>
  </si>
  <si>
    <t>Головка ножа Claas TYP-701, под ст. кольцо</t>
  </si>
  <si>
    <t xml:space="preserve">03287.01 </t>
  </si>
  <si>
    <t>Головка ножа Дон 680, под ст. кольцо</t>
  </si>
  <si>
    <t xml:space="preserve">03288.01 </t>
  </si>
  <si>
    <t>Головка ножа Полесье (10°, ЖЗК-9)</t>
  </si>
  <si>
    <t xml:space="preserve">03289.01 </t>
  </si>
  <si>
    <t>Головка ножа Марья</t>
  </si>
  <si>
    <t xml:space="preserve">03290.01 </t>
  </si>
  <si>
    <t xml:space="preserve">для переоборудования </t>
  </si>
  <si>
    <t>Для переходной модели с 2008г.</t>
  </si>
  <si>
    <t>DE19551</t>
  </si>
  <si>
    <t>DE19475</t>
  </si>
  <si>
    <t>Нож секциональный 6м. РСМ</t>
  </si>
  <si>
    <t xml:space="preserve">19378 </t>
  </si>
  <si>
    <t>Для PowerStream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</si>
</sst>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000"/>
    <numFmt numFmtId="174" formatCode="0.000"/>
    <numFmt numFmtId="175" formatCode="0.0"/>
    <numFmt numFmtId="176" formatCode="0.00000"/>
    <numFmt numFmtId="177" formatCode="#,##0.00_р_."/>
    <numFmt numFmtId="178" formatCode="0.000000"/>
    <numFmt numFmtId="179" formatCode="#,##0.00\ &quot;€&quot;"/>
    <numFmt numFmtId="180" formatCode="#,##0.0000\ &quot;€&quot;"/>
    <numFmt numFmtId="181" formatCode="0.00000000"/>
    <numFmt numFmtId="182" formatCode="0.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_р_._-;\-* #,##0.0_р_._-;_-* &quot;-&quot;??_р_._-;_-@_-"/>
    <numFmt numFmtId="191" formatCode="#,##0.0000"/>
  </numFmts>
  <fonts count="12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i/>
      <sz val="14"/>
      <color indexed="12"/>
      <name val="Arial Cyr"/>
      <family val="0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name val="Arial Cyr"/>
      <family val="0"/>
    </font>
    <font>
      <sz val="9"/>
      <color indexed="12"/>
      <name val="Arial"/>
      <family val="2"/>
    </font>
    <font>
      <b/>
      <u val="single"/>
      <sz val="11"/>
      <name val="Arial Cyr"/>
      <family val="0"/>
    </font>
    <font>
      <b/>
      <sz val="24"/>
      <name val="Tahoma"/>
      <family val="2"/>
    </font>
    <font>
      <u val="single"/>
      <sz val="10"/>
      <name val="Arial Cyr"/>
      <family val="0"/>
    </font>
    <font>
      <sz val="16"/>
      <name val="Tahoma"/>
      <family val="2"/>
    </font>
    <font>
      <sz val="9"/>
      <name val="Arial Cyr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indexed="20"/>
      <name val="Arial"/>
      <family val="2"/>
    </font>
    <font>
      <b/>
      <sz val="18"/>
      <color indexed="12"/>
      <name val="Arial"/>
      <family val="2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40"/>
      <name val="Arial Cyr"/>
      <family val="0"/>
    </font>
    <font>
      <b/>
      <sz val="9"/>
      <color indexed="10"/>
      <name val="Arial"/>
      <family val="2"/>
    </font>
    <font>
      <sz val="12"/>
      <color indexed="10"/>
      <name val="Arial Cyr"/>
      <family val="0"/>
    </font>
    <font>
      <b/>
      <sz val="10"/>
      <color indexed="40"/>
      <name val="Arial Cyr"/>
      <family val="0"/>
    </font>
    <font>
      <sz val="10"/>
      <color indexed="49"/>
      <name val="Arial Cyr"/>
      <family val="0"/>
    </font>
    <font>
      <b/>
      <i/>
      <sz val="12"/>
      <color indexed="10"/>
      <name val="Arial"/>
      <family val="2"/>
    </font>
    <font>
      <b/>
      <i/>
      <sz val="24"/>
      <color indexed="10"/>
      <name val="Tahoma"/>
      <family val="2"/>
    </font>
    <font>
      <i/>
      <sz val="10"/>
      <color indexed="10"/>
      <name val="Arial Cyr"/>
      <family val="0"/>
    </font>
    <font>
      <i/>
      <sz val="16"/>
      <color indexed="10"/>
      <name val="Tahoma"/>
      <family val="2"/>
    </font>
    <font>
      <sz val="9"/>
      <color indexed="49"/>
      <name val="Arial"/>
      <family val="2"/>
    </font>
    <font>
      <b/>
      <i/>
      <sz val="11"/>
      <color indexed="12"/>
      <name val="Arial"/>
      <family val="2"/>
    </font>
    <font>
      <sz val="11"/>
      <name val="Calibri"/>
      <family val="2"/>
    </font>
    <font>
      <b/>
      <i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"/>
      <family val="2"/>
    </font>
    <font>
      <sz val="14"/>
      <color indexed="10"/>
      <name val="Arial Cyr"/>
      <family val="0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b/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rgb="FF00B0F0"/>
      <name val="Arial Cyr"/>
      <family val="0"/>
    </font>
    <font>
      <b/>
      <sz val="9"/>
      <color rgb="FFFF0000"/>
      <name val="Arial"/>
      <family val="2"/>
    </font>
    <font>
      <sz val="12"/>
      <color rgb="FFFF0000"/>
      <name val="Arial Cyr"/>
      <family val="0"/>
    </font>
    <font>
      <b/>
      <sz val="10"/>
      <color rgb="FF00B0F0"/>
      <name val="Arial Cyr"/>
      <family val="0"/>
    </font>
    <font>
      <sz val="10"/>
      <color theme="8"/>
      <name val="Arial Cyr"/>
      <family val="0"/>
    </font>
    <font>
      <b/>
      <i/>
      <sz val="12"/>
      <color rgb="FFFF0000"/>
      <name val="Arial"/>
      <family val="2"/>
    </font>
    <font>
      <b/>
      <i/>
      <sz val="12"/>
      <color rgb="FF0000FF"/>
      <name val="Arial"/>
      <family val="2"/>
    </font>
    <font>
      <b/>
      <i/>
      <sz val="24"/>
      <color rgb="FFFF0000"/>
      <name val="Tahoma"/>
      <family val="2"/>
    </font>
    <font>
      <i/>
      <sz val="10"/>
      <color rgb="FFFF0000"/>
      <name val="Arial Cyr"/>
      <family val="0"/>
    </font>
    <font>
      <i/>
      <sz val="16"/>
      <color rgb="FFFF0000"/>
      <name val="Tahoma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9"/>
      <color theme="8"/>
      <name val="Arial"/>
      <family val="2"/>
    </font>
    <font>
      <b/>
      <i/>
      <sz val="11"/>
      <color rgb="FF0000FF"/>
      <name val="Arial"/>
      <family val="2"/>
    </font>
    <font>
      <b/>
      <i/>
      <sz val="14"/>
      <color rgb="FFFF0000"/>
      <name val="Arial Cyr"/>
      <family val="0"/>
    </font>
    <font>
      <sz val="9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4"/>
      <color rgb="FFFF0000"/>
      <name val="Arial Cyr"/>
      <family val="0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3" fillId="0" borderId="0">
      <alignment/>
      <protection/>
    </xf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7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0" fillId="33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vertical="top"/>
    </xf>
    <xf numFmtId="2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93" fillId="0" borderId="15" xfId="0" applyFont="1" applyBorder="1" applyAlignment="1">
      <alignment horizontal="left" vertical="top"/>
    </xf>
    <xf numFmtId="0" fontId="14" fillId="0" borderId="15" xfId="0" applyFont="1" applyFill="1" applyBorder="1" applyAlignment="1">
      <alignment horizontal="center" vertical="top"/>
    </xf>
    <xf numFmtId="172" fontId="14" fillId="0" borderId="15" xfId="0" applyNumberFormat="1" applyFont="1" applyFill="1" applyBorder="1" applyAlignment="1">
      <alignment vertical="top"/>
    </xf>
    <xf numFmtId="49" fontId="14" fillId="0" borderId="16" xfId="0" applyNumberFormat="1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center" vertical="top"/>
    </xf>
    <xf numFmtId="172" fontId="14" fillId="0" borderId="16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4" fillId="0" borderId="0" xfId="0" applyFont="1" applyFill="1" applyAlignment="1">
      <alignment vertical="top"/>
    </xf>
    <xf numFmtId="49" fontId="93" fillId="0" borderId="16" xfId="0" applyNumberFormat="1" applyFont="1" applyFill="1" applyBorder="1" applyAlignment="1">
      <alignment horizontal="left" vertical="top"/>
    </xf>
    <xf numFmtId="0" fontId="93" fillId="0" borderId="16" xfId="0" applyFont="1" applyFill="1" applyBorder="1" applyAlignment="1">
      <alignment horizontal="left" vertical="top"/>
    </xf>
    <xf numFmtId="0" fontId="95" fillId="0" borderId="0" xfId="0" applyFont="1" applyFill="1" applyAlignment="1">
      <alignment vertical="top"/>
    </xf>
    <xf numFmtId="0" fontId="93" fillId="0" borderId="16" xfId="0" applyFont="1" applyFill="1" applyBorder="1" applyAlignment="1">
      <alignment horizontal="center" vertical="top"/>
    </xf>
    <xf numFmtId="0" fontId="93" fillId="0" borderId="16" xfId="0" applyFont="1" applyFill="1" applyBorder="1" applyAlignment="1">
      <alignment vertical="top"/>
    </xf>
    <xf numFmtId="0" fontId="93" fillId="0" borderId="16" xfId="0" applyNumberFormat="1" applyFont="1" applyFill="1" applyBorder="1" applyAlignment="1">
      <alignment horizontal="left" vertical="top"/>
    </xf>
    <xf numFmtId="0" fontId="96" fillId="0" borderId="0" xfId="0" applyFont="1" applyFill="1" applyAlignment="1">
      <alignment vertical="top"/>
    </xf>
    <xf numFmtId="0" fontId="14" fillId="0" borderId="16" xfId="0" applyFont="1" applyFill="1" applyBorder="1" applyAlignment="1">
      <alignment vertical="top"/>
    </xf>
    <xf numFmtId="0" fontId="93" fillId="0" borderId="16" xfId="0" applyFont="1" applyFill="1" applyBorder="1" applyAlignment="1">
      <alignment vertical="top" wrapText="1"/>
    </xf>
    <xf numFmtId="0" fontId="93" fillId="0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6" xfId="0" applyNumberFormat="1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14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top"/>
    </xf>
    <xf numFmtId="0" fontId="14" fillId="0" borderId="17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93" fillId="0" borderId="16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49" fontId="14" fillId="0" borderId="16" xfId="0" applyNumberFormat="1" applyFont="1" applyFill="1" applyBorder="1" applyAlignment="1">
      <alignment vertical="top"/>
    </xf>
    <xf numFmtId="174" fontId="14" fillId="0" borderId="16" xfId="0" applyNumberFormat="1" applyFont="1" applyFill="1" applyBorder="1" applyAlignment="1">
      <alignment vertical="top"/>
    </xf>
    <xf numFmtId="0" fontId="93" fillId="0" borderId="0" xfId="0" applyFont="1" applyFill="1" applyAlignment="1">
      <alignment vertical="top"/>
    </xf>
    <xf numFmtId="49" fontId="14" fillId="0" borderId="16" xfId="61" applyNumberFormat="1" applyFont="1" applyFill="1" applyBorder="1" applyAlignment="1">
      <alignment vertical="top"/>
    </xf>
    <xf numFmtId="43" fontId="14" fillId="0" borderId="16" xfId="61" applyFont="1" applyFill="1" applyBorder="1" applyAlignment="1">
      <alignment vertical="top"/>
    </xf>
    <xf numFmtId="43" fontId="93" fillId="0" borderId="0" xfId="61" applyFont="1" applyFill="1" applyAlignment="1">
      <alignment vertical="top"/>
    </xf>
    <xf numFmtId="49" fontId="93" fillId="0" borderId="16" xfId="61" applyNumberFormat="1" applyFont="1" applyFill="1" applyBorder="1" applyAlignment="1">
      <alignment vertical="top"/>
    </xf>
    <xf numFmtId="43" fontId="93" fillId="0" borderId="16" xfId="61" applyFont="1" applyFill="1" applyBorder="1" applyAlignment="1">
      <alignment vertical="top"/>
    </xf>
    <xf numFmtId="0" fontId="14" fillId="0" borderId="18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97" fillId="0" borderId="0" xfId="0" applyFont="1" applyFill="1" applyAlignment="1">
      <alignment vertical="top"/>
    </xf>
    <xf numFmtId="0" fontId="14" fillId="0" borderId="18" xfId="0" applyFont="1" applyFill="1" applyBorder="1" applyAlignment="1">
      <alignment horizontal="left" vertical="top"/>
    </xf>
    <xf numFmtId="0" fontId="98" fillId="0" borderId="0" xfId="0" applyFont="1" applyFill="1" applyAlignment="1">
      <alignment vertical="top"/>
    </xf>
    <xf numFmtId="0" fontId="14" fillId="0" borderId="18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99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100" fillId="0" borderId="0" xfId="0" applyFont="1" applyFill="1" applyAlignment="1">
      <alignment vertical="top"/>
    </xf>
    <xf numFmtId="49" fontId="14" fillId="0" borderId="16" xfId="0" applyNumberFormat="1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 wrapText="1"/>
    </xf>
    <xf numFmtId="0" fontId="101" fillId="0" borderId="0" xfId="0" applyFont="1" applyFill="1" applyBorder="1" applyAlignment="1">
      <alignment vertical="top"/>
    </xf>
    <xf numFmtId="0" fontId="102" fillId="0" borderId="16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/>
    </xf>
    <xf numFmtId="0" fontId="103" fillId="0" borderId="0" xfId="0" applyFont="1" applyAlignment="1">
      <alignment horizontal="center" vertical="top"/>
    </xf>
    <xf numFmtId="0" fontId="104" fillId="0" borderId="0" xfId="0" applyFont="1" applyAlignment="1">
      <alignment horizontal="center"/>
    </xf>
    <xf numFmtId="0" fontId="105" fillId="34" borderId="0" xfId="0" applyFont="1" applyFill="1" applyAlignment="1">
      <alignment horizontal="center" vertical="top"/>
    </xf>
    <xf numFmtId="0" fontId="104" fillId="0" borderId="0" xfId="0" applyFont="1" applyFill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102" fillId="0" borderId="0" xfId="0" applyNumberFormat="1" applyFont="1" applyFill="1" applyBorder="1" applyAlignment="1">
      <alignment vertical="top"/>
    </xf>
    <xf numFmtId="172" fontId="14" fillId="0" borderId="0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2" fontId="14" fillId="0" borderId="0" xfId="0" applyNumberFormat="1" applyFont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6" xfId="0" applyFont="1" applyBorder="1" applyAlignment="1">
      <alignment horizontal="left" vertical="top"/>
    </xf>
    <xf numFmtId="2" fontId="14" fillId="0" borderId="16" xfId="0" applyNumberFormat="1" applyFont="1" applyBorder="1" applyAlignment="1">
      <alignment horizontal="right" vertical="top"/>
    </xf>
    <xf numFmtId="0" fontId="106" fillId="0" borderId="16" xfId="0" applyFont="1" applyFill="1" applyBorder="1" applyAlignment="1">
      <alignment horizontal="center" vertical="top" wrapText="1"/>
    </xf>
    <xf numFmtId="0" fontId="106" fillId="0" borderId="16" xfId="0" applyFont="1" applyFill="1" applyBorder="1" applyAlignment="1">
      <alignment horizontal="center" vertical="top"/>
    </xf>
    <xf numFmtId="0" fontId="107" fillId="0" borderId="0" xfId="0" applyFont="1" applyFill="1" applyBorder="1" applyAlignment="1">
      <alignment vertical="top"/>
    </xf>
    <xf numFmtId="0" fontId="106" fillId="0" borderId="17" xfId="0" applyFont="1" applyFill="1" applyBorder="1" applyAlignment="1">
      <alignment horizontal="center" vertical="top"/>
    </xf>
    <xf numFmtId="0" fontId="106" fillId="0" borderId="16" xfId="0" applyNumberFormat="1" applyFont="1" applyFill="1" applyBorder="1" applyAlignment="1">
      <alignment horizontal="center" vertical="top"/>
    </xf>
    <xf numFmtId="0" fontId="106" fillId="0" borderId="16" xfId="61" applyNumberFormat="1" applyFont="1" applyFill="1" applyBorder="1" applyAlignment="1">
      <alignment horizontal="center" vertical="top"/>
    </xf>
    <xf numFmtId="0" fontId="106" fillId="0" borderId="10" xfId="0" applyFont="1" applyFill="1" applyBorder="1" applyAlignment="1">
      <alignment horizontal="center" vertical="top" wrapText="1"/>
    </xf>
    <xf numFmtId="0" fontId="106" fillId="0" borderId="18" xfId="0" applyFont="1" applyFill="1" applyBorder="1" applyAlignment="1">
      <alignment horizontal="center" vertical="top"/>
    </xf>
    <xf numFmtId="0" fontId="106" fillId="0" borderId="16" xfId="53" applyFont="1" applyFill="1" applyBorder="1" applyAlignment="1">
      <alignment horizontal="center"/>
      <protection/>
    </xf>
    <xf numFmtId="0" fontId="106" fillId="0" borderId="18" xfId="0" applyFont="1" applyFill="1" applyBorder="1" applyAlignment="1">
      <alignment horizontal="center" vertical="top" wrapText="1"/>
    </xf>
    <xf numFmtId="0" fontId="106" fillId="0" borderId="0" xfId="0" applyFont="1" applyFill="1" applyBorder="1" applyAlignment="1">
      <alignment horizontal="center" vertical="top"/>
    </xf>
    <xf numFmtId="0" fontId="106" fillId="0" borderId="19" xfId="0" applyFont="1" applyFill="1" applyBorder="1" applyAlignment="1">
      <alignment horizontal="center" vertical="top"/>
    </xf>
    <xf numFmtId="0" fontId="106" fillId="0" borderId="10" xfId="0" applyFont="1" applyFill="1" applyBorder="1" applyAlignment="1">
      <alignment horizontal="center" vertical="top"/>
    </xf>
    <xf numFmtId="172" fontId="14" fillId="0" borderId="12" xfId="0" applyNumberFormat="1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left" vertical="top"/>
    </xf>
    <xf numFmtId="0" fontId="108" fillId="0" borderId="16" xfId="0" applyFont="1" applyFill="1" applyBorder="1" applyAlignment="1">
      <alignment horizontal="left" vertical="top"/>
    </xf>
    <xf numFmtId="0" fontId="96" fillId="0" borderId="16" xfId="0" applyFont="1" applyFill="1" applyBorder="1" applyAlignment="1">
      <alignment vertical="top"/>
    </xf>
    <xf numFmtId="0" fontId="21" fillId="0" borderId="0" xfId="0" applyFont="1" applyFill="1" applyAlignment="1">
      <alignment horizontal="left" vertical="top"/>
    </xf>
    <xf numFmtId="0" fontId="93" fillId="0" borderId="10" xfId="0" applyFont="1" applyFill="1" applyBorder="1" applyAlignment="1">
      <alignment vertical="top"/>
    </xf>
    <xf numFmtId="0" fontId="95" fillId="0" borderId="16" xfId="0" applyFont="1" applyFill="1" applyBorder="1" applyAlignment="1">
      <alignment vertical="top"/>
    </xf>
    <xf numFmtId="49" fontId="93" fillId="0" borderId="21" xfId="0" applyNumberFormat="1" applyFont="1" applyFill="1" applyBorder="1" applyAlignment="1">
      <alignment horizontal="left" vertical="top"/>
    </xf>
    <xf numFmtId="49" fontId="0" fillId="0" borderId="16" xfId="0" applyNumberFormat="1" applyBorder="1" applyAlignment="1">
      <alignment/>
    </xf>
    <xf numFmtId="0" fontId="14" fillId="0" borderId="16" xfId="61" applyNumberFormat="1" applyFont="1" applyFill="1" applyBorder="1" applyAlignment="1">
      <alignment vertical="top"/>
    </xf>
    <xf numFmtId="49" fontId="93" fillId="0" borderId="0" xfId="0" applyNumberFormat="1" applyFont="1" applyFill="1" applyBorder="1" applyAlignment="1">
      <alignment horizontal="left" vertical="top"/>
    </xf>
    <xf numFmtId="0" fontId="0" fillId="0" borderId="16" xfId="0" applyFill="1" applyBorder="1" applyAlignment="1">
      <alignment vertical="top"/>
    </xf>
    <xf numFmtId="174" fontId="0" fillId="0" borderId="16" xfId="0" applyNumberFormat="1" applyFill="1" applyBorder="1" applyAlignment="1">
      <alignment vertical="top"/>
    </xf>
    <xf numFmtId="0" fontId="93" fillId="0" borderId="16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0" fontId="109" fillId="0" borderId="0" xfId="0" applyFont="1" applyFill="1" applyBorder="1" applyAlignment="1">
      <alignment horizontal="left" vertical="top" wrapText="1"/>
    </xf>
    <xf numFmtId="174" fontId="14" fillId="0" borderId="0" xfId="0" applyNumberFormat="1" applyFont="1" applyFill="1" applyBorder="1" applyAlignment="1">
      <alignment vertical="top"/>
    </xf>
    <xf numFmtId="0" fontId="106" fillId="0" borderId="0" xfId="0" applyFont="1" applyFill="1" applyBorder="1" applyAlignment="1">
      <alignment horizontal="center" vertical="top" wrapText="1"/>
    </xf>
    <xf numFmtId="0" fontId="102" fillId="0" borderId="22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/>
    </xf>
    <xf numFmtId="0" fontId="14" fillId="0" borderId="12" xfId="0" applyFont="1" applyFill="1" applyBorder="1" applyAlignment="1">
      <alignment vertical="top"/>
    </xf>
    <xf numFmtId="0" fontId="104" fillId="0" borderId="16" xfId="0" applyFont="1" applyBorder="1" applyAlignment="1">
      <alignment horizontal="center" vertical="top"/>
    </xf>
    <xf numFmtId="0" fontId="106" fillId="0" borderId="16" xfId="0" applyFont="1" applyBorder="1" applyAlignment="1">
      <alignment vertical="top"/>
    </xf>
    <xf numFmtId="2" fontId="14" fillId="0" borderId="16" xfId="0" applyNumberFormat="1" applyFont="1" applyBorder="1" applyAlignment="1">
      <alignment horizontal="center" vertical="top"/>
    </xf>
    <xf numFmtId="0" fontId="0" fillId="0" borderId="16" xfId="0" applyFill="1" applyBorder="1" applyAlignment="1">
      <alignment horizontal="right" vertical="top"/>
    </xf>
    <xf numFmtId="2" fontId="0" fillId="0" borderId="16" xfId="0" applyNumberFormat="1" applyBorder="1" applyAlignment="1">
      <alignment horizontal="right" vertical="top"/>
    </xf>
    <xf numFmtId="2" fontId="0" fillId="0" borderId="16" xfId="0" applyNumberFormat="1" applyFill="1" applyBorder="1" applyAlignment="1">
      <alignment horizontal="right" vertical="top"/>
    </xf>
    <xf numFmtId="49" fontId="14" fillId="0" borderId="18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02" fillId="0" borderId="0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left" vertical="top" wrapText="1"/>
    </xf>
    <xf numFmtId="0" fontId="94" fillId="0" borderId="16" xfId="0" applyFont="1" applyFill="1" applyBorder="1" applyAlignment="1">
      <alignment vertical="top"/>
    </xf>
    <xf numFmtId="0" fontId="14" fillId="0" borderId="18" xfId="0" applyNumberFormat="1" applyFont="1" applyFill="1" applyBorder="1" applyAlignment="1">
      <alignment horizontal="left" vertical="top"/>
    </xf>
    <xf numFmtId="173" fontId="64" fillId="0" borderId="16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left" vertical="top"/>
    </xf>
    <xf numFmtId="0" fontId="108" fillId="0" borderId="0" xfId="0" applyFont="1" applyFill="1" applyBorder="1" applyAlignment="1">
      <alignment horizontal="center" vertical="top"/>
    </xf>
    <xf numFmtId="2" fontId="108" fillId="0" borderId="0" xfId="0" applyNumberFormat="1" applyFont="1" applyFill="1" applyBorder="1" applyAlignment="1">
      <alignment horizontal="center" vertical="top"/>
    </xf>
    <xf numFmtId="0" fontId="108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06" fillId="0" borderId="0" xfId="0" applyNumberFormat="1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173" fontId="110" fillId="0" borderId="12" xfId="0" applyNumberFormat="1" applyFont="1" applyFill="1" applyBorder="1" applyAlignment="1">
      <alignment horizontal="center" vertical="top"/>
    </xf>
    <xf numFmtId="9" fontId="110" fillId="0" borderId="12" xfId="0" applyNumberFormat="1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 vertical="top"/>
    </xf>
    <xf numFmtId="174" fontId="14" fillId="0" borderId="21" xfId="0" applyNumberFormat="1" applyFont="1" applyFill="1" applyBorder="1" applyAlignment="1">
      <alignment vertical="top"/>
    </xf>
    <xf numFmtId="174" fontId="14" fillId="0" borderId="23" xfId="0" applyNumberFormat="1" applyFont="1" applyFill="1" applyBorder="1" applyAlignment="1">
      <alignment vertical="top"/>
    </xf>
    <xf numFmtId="0" fontId="14" fillId="0" borderId="21" xfId="0" applyFont="1" applyFill="1" applyBorder="1" applyAlignment="1">
      <alignment vertical="top"/>
    </xf>
    <xf numFmtId="172" fontId="14" fillId="0" borderId="21" xfId="0" applyNumberFormat="1" applyFont="1" applyFill="1" applyBorder="1" applyAlignment="1">
      <alignment vertical="top"/>
    </xf>
    <xf numFmtId="2" fontId="0" fillId="0" borderId="16" xfId="0" applyNumberFormat="1" applyFill="1" applyBorder="1" applyAlignment="1">
      <alignment vertical="top"/>
    </xf>
    <xf numFmtId="2" fontId="0" fillId="0" borderId="15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0" fontId="106" fillId="0" borderId="24" xfId="0" applyFont="1" applyFill="1" applyBorder="1" applyAlignment="1">
      <alignment horizontal="center" vertical="top"/>
    </xf>
    <xf numFmtId="0" fontId="106" fillId="0" borderId="20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left" vertical="top"/>
    </xf>
    <xf numFmtId="172" fontId="14" fillId="0" borderId="0" xfId="0" applyNumberFormat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top"/>
    </xf>
    <xf numFmtId="172" fontId="14" fillId="0" borderId="24" xfId="0" applyNumberFormat="1" applyFont="1" applyFill="1" applyBorder="1" applyAlignment="1">
      <alignment vertical="top"/>
    </xf>
    <xf numFmtId="174" fontId="106" fillId="0" borderId="16" xfId="0" applyNumberFormat="1" applyFont="1" applyFill="1" applyBorder="1" applyAlignment="1">
      <alignment horizontal="center" vertical="top" wrapText="1"/>
    </xf>
    <xf numFmtId="174" fontId="106" fillId="0" borderId="16" xfId="0" applyNumberFormat="1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 wrapText="1"/>
    </xf>
    <xf numFmtId="0" fontId="95" fillId="0" borderId="0" xfId="0" applyFont="1" applyAlignment="1">
      <alignment vertical="top"/>
    </xf>
    <xf numFmtId="0" fontId="111" fillId="0" borderId="0" xfId="0" applyFont="1" applyFill="1" applyAlignment="1">
      <alignment vertical="top"/>
    </xf>
    <xf numFmtId="0" fontId="112" fillId="0" borderId="0" xfId="0" applyFont="1" applyAlignment="1">
      <alignment vertical="top"/>
    </xf>
    <xf numFmtId="0" fontId="113" fillId="0" borderId="0" xfId="0" applyFont="1" applyAlignment="1">
      <alignment vertical="top"/>
    </xf>
    <xf numFmtId="0" fontId="113" fillId="0" borderId="0" xfId="0" applyFont="1" applyFill="1" applyAlignment="1">
      <alignment vertical="top"/>
    </xf>
    <xf numFmtId="0" fontId="106" fillId="0" borderId="0" xfId="0" applyFont="1" applyFill="1" applyAlignment="1">
      <alignment vertical="top"/>
    </xf>
    <xf numFmtId="43" fontId="106" fillId="0" borderId="0" xfId="61" applyFont="1" applyFill="1" applyAlignment="1">
      <alignment vertical="top"/>
    </xf>
    <xf numFmtId="0" fontId="114" fillId="0" borderId="0" xfId="0" applyFont="1" applyFill="1" applyAlignment="1">
      <alignment vertical="top"/>
    </xf>
    <xf numFmtId="0" fontId="115" fillId="0" borderId="0" xfId="0" applyFont="1" applyFill="1" applyAlignment="1">
      <alignment vertical="top"/>
    </xf>
    <xf numFmtId="4" fontId="14" fillId="0" borderId="12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14" fillId="0" borderId="12" xfId="0" applyNumberFormat="1" applyFont="1" applyFill="1" applyBorder="1" applyAlignment="1">
      <alignment vertical="top"/>
    </xf>
    <xf numFmtId="2" fontId="0" fillId="0" borderId="16" xfId="0" applyNumberFormat="1" applyBorder="1" applyAlignment="1">
      <alignment vertical="top"/>
    </xf>
    <xf numFmtId="9" fontId="116" fillId="0" borderId="12" xfId="0" applyNumberFormat="1" applyFont="1" applyFill="1" applyBorder="1" applyAlignment="1">
      <alignment horizontal="center" vertical="top"/>
    </xf>
    <xf numFmtId="0" fontId="14" fillId="0" borderId="16" xfId="0" applyNumberFormat="1" applyFont="1" applyFill="1" applyBorder="1" applyAlignment="1">
      <alignment horizontal="left" vertical="top" wrapText="1"/>
    </xf>
    <xf numFmtId="174" fontId="14" fillId="0" borderId="21" xfId="0" applyNumberFormat="1" applyFon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174" fontId="21" fillId="0" borderId="16" xfId="0" applyNumberFormat="1" applyFont="1" applyBorder="1" applyAlignment="1">
      <alignment vertical="center"/>
    </xf>
    <xf numFmtId="0" fontId="0" fillId="0" borderId="16" xfId="0" applyFont="1" applyFill="1" applyBorder="1" applyAlignment="1">
      <alignment vertical="top" wrapText="1"/>
    </xf>
    <xf numFmtId="191" fontId="14" fillId="0" borderId="15" xfId="0" applyNumberFormat="1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102" fillId="0" borderId="20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32" fillId="0" borderId="16" xfId="0" applyFont="1" applyFill="1" applyBorder="1" applyAlignment="1">
      <alignment vertical="top"/>
    </xf>
    <xf numFmtId="0" fontId="21" fillId="0" borderId="16" xfId="0" applyFont="1" applyFill="1" applyBorder="1" applyAlignment="1">
      <alignment horizontal="left" vertical="top"/>
    </xf>
    <xf numFmtId="0" fontId="95" fillId="0" borderId="16" xfId="0" applyFont="1" applyFill="1" applyBorder="1" applyAlignment="1">
      <alignment horizontal="center" vertical="top"/>
    </xf>
    <xf numFmtId="0" fontId="13" fillId="0" borderId="16" xfId="0" applyNumberFormat="1" applyFont="1" applyBorder="1" applyAlignment="1">
      <alignment horizontal="left" vertical="top"/>
    </xf>
    <xf numFmtId="0" fontId="33" fillId="0" borderId="16" xfId="0" applyFont="1" applyFill="1" applyBorder="1" applyAlignment="1">
      <alignment vertical="top"/>
    </xf>
    <xf numFmtId="0" fontId="33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11" fillId="0" borderId="24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15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117" fillId="0" borderId="11" xfId="0" applyFont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 wrapText="1"/>
    </xf>
    <xf numFmtId="0" fontId="117" fillId="0" borderId="13" xfId="0" applyFont="1" applyBorder="1" applyAlignment="1">
      <alignment horizontal="center" vertical="center" wrapText="1"/>
    </xf>
    <xf numFmtId="0" fontId="118" fillId="0" borderId="29" xfId="0" applyFont="1" applyBorder="1" applyAlignment="1">
      <alignment horizontal="center" vertical="top"/>
    </xf>
    <xf numFmtId="0" fontId="29" fillId="0" borderId="30" xfId="0" applyFont="1" applyBorder="1" applyAlignment="1">
      <alignment horizontal="center" vertical="top"/>
    </xf>
    <xf numFmtId="0" fontId="118" fillId="0" borderId="31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31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top"/>
    </xf>
    <xf numFmtId="0" fontId="0" fillId="0" borderId="30" xfId="0" applyBorder="1" applyAlignment="1">
      <alignment vertical="top"/>
    </xf>
    <xf numFmtId="0" fontId="0" fillId="0" borderId="32" xfId="0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11</xdr:row>
      <xdr:rowOff>38100</xdr:rowOff>
    </xdr:from>
    <xdr:to>
      <xdr:col>1</xdr:col>
      <xdr:colOff>942975</xdr:colOff>
      <xdr:row>13</xdr:row>
      <xdr:rowOff>161925</xdr:rowOff>
    </xdr:to>
    <xdr:pic>
      <xdr:nvPicPr>
        <xdr:cNvPr id="1" name="Рисунок 1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9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N23" sqref="N23"/>
    </sheetView>
  </sheetViews>
  <sheetFormatPr defaultColWidth="9.00390625" defaultRowHeight="16.5" customHeight="1"/>
  <cols>
    <col min="1" max="1" width="8.25390625" style="5" customWidth="1"/>
    <col min="2" max="2" width="13.25390625" style="12" customWidth="1"/>
    <col min="3" max="3" width="16.25390625" style="12" customWidth="1"/>
    <col min="4" max="4" width="41.00390625" style="11" customWidth="1"/>
    <col min="5" max="5" width="9.125" style="88" customWidth="1"/>
    <col min="6" max="6" width="7.75390625" style="5" customWidth="1"/>
    <col min="7" max="7" width="8.75390625" style="8" customWidth="1"/>
    <col min="8" max="8" width="10.375" style="10" customWidth="1"/>
    <col min="9" max="9" width="14.375" style="11" customWidth="1"/>
    <col min="10" max="10" width="11.875" style="11" customWidth="1"/>
    <col min="11" max="11" width="9.125" style="189" customWidth="1"/>
    <col min="12" max="16384" width="9.125" style="11" customWidth="1"/>
  </cols>
  <sheetData>
    <row r="1" spans="2:8" ht="16.5" customHeight="1" hidden="1">
      <c r="B1" s="6"/>
      <c r="C1" s="6"/>
      <c r="D1" s="7"/>
      <c r="E1" s="84"/>
      <c r="H1" s="9" t="s">
        <v>1055</v>
      </c>
    </row>
    <row r="2" spans="2:8" ht="16.5" customHeight="1" hidden="1">
      <c r="B2" s="6"/>
      <c r="C2" s="6"/>
      <c r="D2" s="1"/>
      <c r="E2" s="85"/>
      <c r="F2" s="224" t="s">
        <v>196</v>
      </c>
      <c r="G2" s="224"/>
      <c r="H2" s="224"/>
    </row>
    <row r="3" spans="4:8" ht="31.5" customHeight="1" hidden="1">
      <c r="D3" s="13" t="s">
        <v>191</v>
      </c>
      <c r="E3" s="86"/>
      <c r="F3" s="224"/>
      <c r="G3" s="224"/>
      <c r="H3" s="224"/>
    </row>
    <row r="4" spans="5:11" s="10" customFormat="1" ht="16.5" customHeight="1" hidden="1">
      <c r="E4" s="87"/>
      <c r="K4" s="36"/>
    </row>
    <row r="5" spans="1:11" s="14" customFormat="1" ht="16.5" customHeight="1" hidden="1">
      <c r="A5" s="234" t="s">
        <v>93</v>
      </c>
      <c r="B5" s="234"/>
      <c r="C5" s="234"/>
      <c r="D5" s="234"/>
      <c r="E5" s="234"/>
      <c r="F5" s="234"/>
      <c r="G5" s="234"/>
      <c r="H5" s="234"/>
      <c r="K5" s="190"/>
    </row>
    <row r="6" spans="1:11" s="14" customFormat="1" ht="16.5" customHeight="1" hidden="1">
      <c r="A6" s="220" t="s">
        <v>189</v>
      </c>
      <c r="B6" s="220"/>
      <c r="C6" s="220"/>
      <c r="D6" s="220"/>
      <c r="E6" s="220"/>
      <c r="F6" s="220"/>
      <c r="G6" s="220"/>
      <c r="H6" s="220"/>
      <c r="K6" s="190"/>
    </row>
    <row r="7" spans="1:11" s="14" customFormat="1" ht="16.5" customHeight="1" hidden="1">
      <c r="A7" s="220"/>
      <c r="B7" s="220"/>
      <c r="C7" s="220"/>
      <c r="D7" s="220"/>
      <c r="E7" s="220"/>
      <c r="F7" s="220"/>
      <c r="G7" s="220"/>
      <c r="H7" s="220"/>
      <c r="K7" s="190"/>
    </row>
    <row r="8" spans="1:11" s="14" customFormat="1" ht="16.5" customHeight="1" hidden="1">
      <c r="A8" s="220" t="s">
        <v>94</v>
      </c>
      <c r="B8" s="220"/>
      <c r="C8" s="220"/>
      <c r="D8" s="220"/>
      <c r="E8" s="220"/>
      <c r="F8" s="220"/>
      <c r="G8" s="220"/>
      <c r="H8" s="220"/>
      <c r="K8" s="190"/>
    </row>
    <row r="9" spans="1:11" s="14" customFormat="1" ht="16.5" customHeight="1" hidden="1">
      <c r="A9" s="220" t="s">
        <v>190</v>
      </c>
      <c r="B9" s="220"/>
      <c r="C9" s="220"/>
      <c r="D9" s="220"/>
      <c r="E9" s="220"/>
      <c r="F9" s="220"/>
      <c r="G9" s="220"/>
      <c r="H9" s="220"/>
      <c r="K9" s="190"/>
    </row>
    <row r="10" ht="16.5" customHeight="1" hidden="1" thickBot="1">
      <c r="G10" s="5"/>
    </row>
    <row r="11" spans="1:10" ht="16.5" customHeight="1">
      <c r="A11" s="235" t="s">
        <v>95</v>
      </c>
      <c r="B11" s="231" t="s">
        <v>192</v>
      </c>
      <c r="C11" s="231" t="s">
        <v>382</v>
      </c>
      <c r="D11" s="225" t="s">
        <v>193</v>
      </c>
      <c r="E11" s="238" t="s">
        <v>443</v>
      </c>
      <c r="F11" s="228" t="s">
        <v>194</v>
      </c>
      <c r="G11" s="15"/>
      <c r="H11" s="16"/>
      <c r="I11" s="167" t="s">
        <v>1060</v>
      </c>
      <c r="J11" s="167" t="s">
        <v>1060</v>
      </c>
    </row>
    <row r="12" spans="1:10" ht="16.5" customHeight="1">
      <c r="A12" s="236"/>
      <c r="B12" s="232"/>
      <c r="C12" s="232"/>
      <c r="D12" s="226"/>
      <c r="E12" s="239"/>
      <c r="F12" s="229"/>
      <c r="G12" s="17" t="s">
        <v>197</v>
      </c>
      <c r="H12" s="18" t="s">
        <v>197</v>
      </c>
      <c r="I12" s="168"/>
      <c r="J12" s="168" t="s">
        <v>1061</v>
      </c>
    </row>
    <row r="13" spans="1:10" ht="16.5" customHeight="1">
      <c r="A13" s="236"/>
      <c r="B13" s="232"/>
      <c r="C13" s="232"/>
      <c r="D13" s="226"/>
      <c r="E13" s="239"/>
      <c r="F13" s="229"/>
      <c r="G13" s="17" t="s">
        <v>0</v>
      </c>
      <c r="H13" s="18" t="s">
        <v>0</v>
      </c>
      <c r="I13" s="169">
        <v>0</v>
      </c>
      <c r="J13" s="170">
        <v>0</v>
      </c>
    </row>
    <row r="14" spans="1:10" ht="16.5" customHeight="1" thickBot="1">
      <c r="A14" s="237"/>
      <c r="B14" s="233"/>
      <c r="C14" s="233"/>
      <c r="D14" s="227"/>
      <c r="E14" s="240"/>
      <c r="F14" s="230"/>
      <c r="G14" s="19" t="s">
        <v>360</v>
      </c>
      <c r="H14" s="19" t="s">
        <v>1</v>
      </c>
      <c r="I14" s="171" t="s">
        <v>1</v>
      </c>
      <c r="J14" s="171" t="s">
        <v>1</v>
      </c>
    </row>
    <row r="15" spans="1:11" s="21" customFormat="1" ht="16.5" customHeight="1">
      <c r="A15" s="20"/>
      <c r="B15" s="246" t="s">
        <v>144</v>
      </c>
      <c r="C15" s="246"/>
      <c r="D15" s="246"/>
      <c r="E15" s="246"/>
      <c r="F15" s="246"/>
      <c r="G15" s="247"/>
      <c r="H15" s="248"/>
      <c r="I15" s="21" t="s">
        <v>1131</v>
      </c>
      <c r="K15" s="191"/>
    </row>
    <row r="16" spans="1:12" s="23" customFormat="1" ht="16.5" customHeight="1">
      <c r="A16" s="221" t="s">
        <v>70</v>
      </c>
      <c r="B16" s="222"/>
      <c r="C16" s="222"/>
      <c r="D16" s="222"/>
      <c r="E16" s="222"/>
      <c r="F16" s="222"/>
      <c r="G16" s="222"/>
      <c r="H16" s="223"/>
      <c r="I16" s="23" t="s">
        <v>1115</v>
      </c>
      <c r="K16" s="192"/>
      <c r="L16" s="23" t="s">
        <v>1116</v>
      </c>
    </row>
    <row r="17" spans="1:12" s="23" customFormat="1" ht="16.5" customHeight="1">
      <c r="A17" s="221" t="s">
        <v>69</v>
      </c>
      <c r="B17" s="222"/>
      <c r="C17" s="222"/>
      <c r="D17" s="222"/>
      <c r="E17" s="222"/>
      <c r="F17" s="222"/>
      <c r="G17" s="222"/>
      <c r="H17" s="223"/>
      <c r="I17" s="23" t="s">
        <v>1117</v>
      </c>
      <c r="K17" s="192"/>
      <c r="L17" s="23" t="s">
        <v>1118</v>
      </c>
    </row>
    <row r="18" spans="1:12" s="23" customFormat="1" ht="16.5" customHeight="1">
      <c r="A18" s="221" t="s">
        <v>71</v>
      </c>
      <c r="B18" s="222"/>
      <c r="C18" s="222"/>
      <c r="D18" s="222"/>
      <c r="E18" s="222"/>
      <c r="F18" s="222"/>
      <c r="G18" s="222"/>
      <c r="H18" s="223"/>
      <c r="I18" s="23" t="s">
        <v>1119</v>
      </c>
      <c r="K18" s="192"/>
      <c r="L18" s="23" t="s">
        <v>1120</v>
      </c>
    </row>
    <row r="19" spans="1:12" s="23" customFormat="1" ht="16.5" customHeight="1">
      <c r="A19" s="221" t="s">
        <v>995</v>
      </c>
      <c r="B19" s="222"/>
      <c r="C19" s="222"/>
      <c r="D19" s="222"/>
      <c r="E19" s="222"/>
      <c r="F19" s="222"/>
      <c r="G19" s="222"/>
      <c r="H19" s="223"/>
      <c r="I19" s="23" t="s">
        <v>1121</v>
      </c>
      <c r="K19" s="192"/>
      <c r="L19" s="23" t="s">
        <v>1122</v>
      </c>
    </row>
    <row r="20" spans="1:12" s="23" customFormat="1" ht="16.5" customHeight="1" thickBot="1">
      <c r="A20" s="221" t="s">
        <v>72</v>
      </c>
      <c r="B20" s="222"/>
      <c r="C20" s="222"/>
      <c r="D20" s="222"/>
      <c r="E20" s="222"/>
      <c r="F20" s="222"/>
      <c r="G20" s="222"/>
      <c r="H20" s="223"/>
      <c r="I20" s="23" t="s">
        <v>1123</v>
      </c>
      <c r="K20" s="192"/>
      <c r="L20" s="23" t="s">
        <v>1124</v>
      </c>
    </row>
    <row r="21" spans="1:12" s="23" customFormat="1" ht="16.5" customHeight="1">
      <c r="A21" s="241" t="s">
        <v>994</v>
      </c>
      <c r="B21" s="242"/>
      <c r="C21" s="242"/>
      <c r="D21" s="242"/>
      <c r="E21" s="242"/>
      <c r="F21" s="242"/>
      <c r="G21" s="242"/>
      <c r="H21" s="242"/>
      <c r="I21" s="23" t="s">
        <v>1125</v>
      </c>
      <c r="K21" s="192"/>
      <c r="L21" s="23" t="s">
        <v>1126</v>
      </c>
    </row>
    <row r="22" spans="1:12" s="23" customFormat="1" ht="16.5" customHeight="1">
      <c r="A22" s="243"/>
      <c r="B22" s="244"/>
      <c r="C22" s="244"/>
      <c r="D22" s="244"/>
      <c r="E22" s="244"/>
      <c r="F22" s="244"/>
      <c r="G22" s="244"/>
      <c r="H22" s="244"/>
      <c r="I22" s="23" t="s">
        <v>1127</v>
      </c>
      <c r="K22" s="192"/>
      <c r="L22" s="23" t="s">
        <v>1128</v>
      </c>
    </row>
    <row r="23" spans="1:12" s="23" customFormat="1" ht="21" customHeight="1">
      <c r="A23" s="245"/>
      <c r="B23" s="244"/>
      <c r="C23" s="244"/>
      <c r="D23" s="244"/>
      <c r="E23" s="244"/>
      <c r="F23" s="244"/>
      <c r="G23" s="244"/>
      <c r="H23" s="244"/>
      <c r="I23" s="23" t="s">
        <v>1129</v>
      </c>
      <c r="K23" s="192"/>
      <c r="L23" s="23" t="s">
        <v>1130</v>
      </c>
    </row>
    <row r="24" spans="1:11" s="23" customFormat="1" ht="16.5" customHeight="1" hidden="1" thickBot="1">
      <c r="A24" s="245"/>
      <c r="B24" s="244"/>
      <c r="C24" s="244"/>
      <c r="D24" s="244"/>
      <c r="E24" s="244"/>
      <c r="F24" s="244"/>
      <c r="G24" s="244"/>
      <c r="H24" s="244"/>
      <c r="K24" s="192"/>
    </row>
    <row r="25" spans="1:11" s="10" customFormat="1" ht="16.5" customHeight="1">
      <c r="A25" s="130">
        <v>1</v>
      </c>
      <c r="B25" s="27" t="s">
        <v>2</v>
      </c>
      <c r="C25" s="27"/>
      <c r="D25" s="28" t="s">
        <v>511</v>
      </c>
      <c r="E25" s="102">
        <v>0.0515</v>
      </c>
      <c r="F25" s="29" t="s">
        <v>195</v>
      </c>
      <c r="G25" s="30">
        <v>0.797</v>
      </c>
      <c r="H25" s="172">
        <f>G25*1.18</f>
        <v>0.94</v>
      </c>
      <c r="I25" s="176">
        <f>H25*I$13</f>
        <v>0</v>
      </c>
      <c r="J25" s="176">
        <f>I25-I25*J$13</f>
        <v>0</v>
      </c>
      <c r="K25" s="36"/>
    </row>
    <row r="26" spans="1:11" s="10" customFormat="1" ht="16.5" customHeight="1">
      <c r="A26" s="130">
        <v>2</v>
      </c>
      <c r="B26" s="27" t="s">
        <v>3</v>
      </c>
      <c r="C26" s="27"/>
      <c r="D26" s="28" t="s">
        <v>512</v>
      </c>
      <c r="E26" s="102">
        <v>0.015</v>
      </c>
      <c r="F26" s="29" t="s">
        <v>195</v>
      </c>
      <c r="G26" s="30">
        <v>0.84</v>
      </c>
      <c r="H26" s="172">
        <f aca="true" t="shared" si="0" ref="H26:H93">G26*1.18</f>
        <v>0.991</v>
      </c>
      <c r="I26" s="176">
        <f aca="true" t="shared" si="1" ref="I26:I90">H26*I$13</f>
        <v>0</v>
      </c>
      <c r="J26" s="176">
        <f aca="true" t="shared" si="2" ref="J26:J90">I26-I26*J$13</f>
        <v>0</v>
      </c>
      <c r="K26" s="36"/>
    </row>
    <row r="27" spans="1:11" s="10" customFormat="1" ht="16.5" customHeight="1">
      <c r="A27" s="130">
        <v>3</v>
      </c>
      <c r="B27" s="27" t="s">
        <v>877</v>
      </c>
      <c r="C27" s="128"/>
      <c r="D27" s="28" t="s">
        <v>878</v>
      </c>
      <c r="E27" s="102">
        <v>0.08</v>
      </c>
      <c r="F27" s="29" t="s">
        <v>195</v>
      </c>
      <c r="G27" s="30">
        <v>1.05</v>
      </c>
      <c r="H27" s="172">
        <f t="shared" si="0"/>
        <v>1.239</v>
      </c>
      <c r="I27" s="176">
        <f t="shared" si="1"/>
        <v>0</v>
      </c>
      <c r="J27" s="176">
        <f t="shared" si="2"/>
        <v>0</v>
      </c>
      <c r="K27" s="36"/>
    </row>
    <row r="28" spans="1:11" s="31" customFormat="1" ht="16.5" customHeight="1">
      <c r="A28" s="130">
        <v>4</v>
      </c>
      <c r="B28" s="27" t="s">
        <v>215</v>
      </c>
      <c r="C28" s="27"/>
      <c r="D28" s="28" t="s">
        <v>514</v>
      </c>
      <c r="E28" s="102">
        <v>2.88</v>
      </c>
      <c r="F28" s="25" t="s">
        <v>195</v>
      </c>
      <c r="G28" s="26">
        <v>30.059</v>
      </c>
      <c r="H28" s="173">
        <f t="shared" si="0"/>
        <v>35.47</v>
      </c>
      <c r="I28" s="176">
        <f t="shared" si="1"/>
        <v>0</v>
      </c>
      <c r="J28" s="176">
        <f t="shared" si="2"/>
        <v>0</v>
      </c>
      <c r="K28" s="36"/>
    </row>
    <row r="29" spans="1:11" s="10" customFormat="1" ht="16.5" customHeight="1">
      <c r="A29" s="130">
        <v>5</v>
      </c>
      <c r="B29" s="27" t="s">
        <v>214</v>
      </c>
      <c r="C29" s="27" t="s">
        <v>227</v>
      </c>
      <c r="D29" s="28" t="s">
        <v>515</v>
      </c>
      <c r="E29" s="102">
        <v>1.25</v>
      </c>
      <c r="F29" s="25" t="s">
        <v>195</v>
      </c>
      <c r="G29" s="26">
        <v>93.54</v>
      </c>
      <c r="H29" s="173">
        <f t="shared" si="0"/>
        <v>110.377</v>
      </c>
      <c r="I29" s="176">
        <f t="shared" si="1"/>
        <v>0</v>
      </c>
      <c r="J29" s="176">
        <f t="shared" si="2"/>
        <v>0</v>
      </c>
      <c r="K29" s="36"/>
    </row>
    <row r="30" spans="1:11" s="10" customFormat="1" ht="16.5" customHeight="1">
      <c r="A30" s="130">
        <v>6</v>
      </c>
      <c r="B30" s="27" t="s">
        <v>211</v>
      </c>
      <c r="C30" s="27" t="s">
        <v>228</v>
      </c>
      <c r="D30" s="28" t="s">
        <v>516</v>
      </c>
      <c r="E30" s="102">
        <v>1.34</v>
      </c>
      <c r="F30" s="25" t="s">
        <v>195</v>
      </c>
      <c r="G30" s="26">
        <v>107.745</v>
      </c>
      <c r="H30" s="173">
        <f t="shared" si="0"/>
        <v>127.139</v>
      </c>
      <c r="I30" s="176">
        <f t="shared" si="1"/>
        <v>0</v>
      </c>
      <c r="J30" s="176">
        <f t="shared" si="2"/>
        <v>0</v>
      </c>
      <c r="K30" s="36"/>
    </row>
    <row r="31" spans="1:11" s="10" customFormat="1" ht="16.5" customHeight="1">
      <c r="A31" s="130">
        <v>7</v>
      </c>
      <c r="B31" s="27" t="s">
        <v>444</v>
      </c>
      <c r="C31" s="27"/>
      <c r="D31" s="28" t="s">
        <v>517</v>
      </c>
      <c r="E31" s="102">
        <v>1.37</v>
      </c>
      <c r="F31" s="25" t="s">
        <v>195</v>
      </c>
      <c r="G31" s="26">
        <v>133.27</v>
      </c>
      <c r="H31" s="173">
        <f t="shared" si="0"/>
        <v>157.259</v>
      </c>
      <c r="I31" s="176">
        <f t="shared" si="1"/>
        <v>0</v>
      </c>
      <c r="J31" s="176">
        <f t="shared" si="2"/>
        <v>0</v>
      </c>
      <c r="K31" s="36"/>
    </row>
    <row r="32" spans="1:11" s="10" customFormat="1" ht="16.5" customHeight="1">
      <c r="A32" s="130">
        <v>8</v>
      </c>
      <c r="B32" s="27" t="s">
        <v>499</v>
      </c>
      <c r="C32" s="27"/>
      <c r="D32" s="28" t="s">
        <v>500</v>
      </c>
      <c r="E32" s="102">
        <v>1.38</v>
      </c>
      <c r="F32" s="25" t="s">
        <v>195</v>
      </c>
      <c r="G32" s="26">
        <v>141.192</v>
      </c>
      <c r="H32" s="173">
        <f t="shared" si="0"/>
        <v>166.607</v>
      </c>
      <c r="I32" s="176">
        <f t="shared" si="1"/>
        <v>0</v>
      </c>
      <c r="J32" s="176">
        <f t="shared" si="2"/>
        <v>0</v>
      </c>
      <c r="K32" s="36"/>
    </row>
    <row r="33" spans="1:11" s="32" customFormat="1" ht="16.5" customHeight="1">
      <c r="A33" s="130">
        <v>9</v>
      </c>
      <c r="B33" s="41" t="s">
        <v>225</v>
      </c>
      <c r="C33" s="28" t="s">
        <v>229</v>
      </c>
      <c r="D33" s="41" t="s">
        <v>518</v>
      </c>
      <c r="E33" s="102">
        <v>0.94</v>
      </c>
      <c r="F33" s="25" t="s">
        <v>195</v>
      </c>
      <c r="G33" s="26">
        <v>83.325</v>
      </c>
      <c r="H33" s="173">
        <f t="shared" si="0"/>
        <v>98.324</v>
      </c>
      <c r="I33" s="176">
        <f t="shared" si="1"/>
        <v>0</v>
      </c>
      <c r="J33" s="176">
        <f t="shared" si="2"/>
        <v>0</v>
      </c>
      <c r="K33" s="36"/>
    </row>
    <row r="34" spans="1:11" s="33" customFormat="1" ht="16.5" customHeight="1">
      <c r="A34" s="130">
        <v>10</v>
      </c>
      <c r="B34" s="27" t="s">
        <v>204</v>
      </c>
      <c r="C34" s="27"/>
      <c r="D34" s="28" t="s">
        <v>519</v>
      </c>
      <c r="E34" s="102">
        <v>19.94</v>
      </c>
      <c r="F34" s="25" t="s">
        <v>195</v>
      </c>
      <c r="G34" s="26">
        <v>771</v>
      </c>
      <c r="H34" s="173">
        <f t="shared" si="0"/>
        <v>909.78</v>
      </c>
      <c r="I34" s="176">
        <f t="shared" si="1"/>
        <v>0</v>
      </c>
      <c r="J34" s="176">
        <f t="shared" si="2"/>
        <v>0</v>
      </c>
      <c r="K34" s="36"/>
    </row>
    <row r="35" spans="1:11" s="33" customFormat="1" ht="16.5" customHeight="1">
      <c r="A35" s="130">
        <v>11</v>
      </c>
      <c r="B35" s="27" t="s">
        <v>411</v>
      </c>
      <c r="C35" s="27"/>
      <c r="D35" s="28" t="s">
        <v>520</v>
      </c>
      <c r="E35" s="102">
        <v>26.62</v>
      </c>
      <c r="F35" s="25" t="s">
        <v>195</v>
      </c>
      <c r="G35" s="26">
        <v>1063.413</v>
      </c>
      <c r="H35" s="173">
        <f t="shared" si="0"/>
        <v>1254.827</v>
      </c>
      <c r="I35" s="176">
        <f t="shared" si="1"/>
        <v>0</v>
      </c>
      <c r="J35" s="176">
        <f t="shared" si="2"/>
        <v>0</v>
      </c>
      <c r="K35" s="36"/>
    </row>
    <row r="36" spans="1:11" s="33" customFormat="1" ht="16.5" customHeight="1">
      <c r="A36" s="130">
        <v>12</v>
      </c>
      <c r="B36" s="27" t="s">
        <v>839</v>
      </c>
      <c r="C36" s="27"/>
      <c r="D36" s="28" t="s">
        <v>840</v>
      </c>
      <c r="E36" s="102">
        <v>0.0055</v>
      </c>
      <c r="F36" s="25" t="s">
        <v>195</v>
      </c>
      <c r="G36" s="26">
        <v>0.071</v>
      </c>
      <c r="H36" s="173">
        <f t="shared" si="0"/>
        <v>0.084</v>
      </c>
      <c r="I36" s="176">
        <f t="shared" si="1"/>
        <v>0</v>
      </c>
      <c r="J36" s="176">
        <f t="shared" si="2"/>
        <v>0</v>
      </c>
      <c r="K36" s="36"/>
    </row>
    <row r="37" spans="1:11" s="33" customFormat="1" ht="16.5" customHeight="1">
      <c r="A37" s="130">
        <v>13</v>
      </c>
      <c r="B37" s="27" t="s">
        <v>610</v>
      </c>
      <c r="C37" s="27" t="s">
        <v>781</v>
      </c>
      <c r="D37" s="28" t="s">
        <v>611</v>
      </c>
      <c r="E37" s="102">
        <v>0.03</v>
      </c>
      <c r="F37" s="25" t="s">
        <v>195</v>
      </c>
      <c r="G37" s="26">
        <v>100.896</v>
      </c>
      <c r="H37" s="173">
        <f t="shared" si="0"/>
        <v>119.057</v>
      </c>
      <c r="I37" s="176">
        <f t="shared" si="1"/>
        <v>0</v>
      </c>
      <c r="J37" s="176">
        <f t="shared" si="2"/>
        <v>0</v>
      </c>
      <c r="K37" s="36"/>
    </row>
    <row r="38" spans="1:11" s="33" customFormat="1" ht="16.5" customHeight="1">
      <c r="A38" s="130">
        <v>14</v>
      </c>
      <c r="B38" s="27" t="s">
        <v>1071</v>
      </c>
      <c r="C38" s="27" t="s">
        <v>1073</v>
      </c>
      <c r="D38" s="28" t="s">
        <v>1072</v>
      </c>
      <c r="E38" s="102">
        <v>0.49</v>
      </c>
      <c r="F38" s="25" t="s">
        <v>195</v>
      </c>
      <c r="G38" s="26">
        <v>83.9</v>
      </c>
      <c r="H38" s="173">
        <f t="shared" si="0"/>
        <v>99.002</v>
      </c>
      <c r="I38" s="176">
        <f t="shared" si="1"/>
        <v>0</v>
      </c>
      <c r="J38" s="176">
        <f t="shared" si="2"/>
        <v>0</v>
      </c>
      <c r="K38" s="36"/>
    </row>
    <row r="39" spans="1:11" s="33" customFormat="1" ht="16.5" customHeight="1">
      <c r="A39" s="130">
        <v>15</v>
      </c>
      <c r="B39" s="27" t="s">
        <v>343</v>
      </c>
      <c r="C39" s="158"/>
      <c r="D39" s="28" t="s">
        <v>632</v>
      </c>
      <c r="E39" s="102">
        <v>0.024</v>
      </c>
      <c r="F39" s="25" t="s">
        <v>195</v>
      </c>
      <c r="G39" s="26">
        <v>0.128</v>
      </c>
      <c r="H39" s="173">
        <f t="shared" si="0"/>
        <v>0.151</v>
      </c>
      <c r="I39" s="176">
        <f t="shared" si="1"/>
        <v>0</v>
      </c>
      <c r="J39" s="176">
        <f t="shared" si="2"/>
        <v>0</v>
      </c>
      <c r="K39" s="36"/>
    </row>
    <row r="40" spans="1:11" s="33" customFormat="1" ht="16.5" customHeight="1">
      <c r="A40" s="130">
        <v>16</v>
      </c>
      <c r="B40" s="27" t="s">
        <v>80</v>
      </c>
      <c r="C40" s="27"/>
      <c r="D40" s="28" t="s">
        <v>521</v>
      </c>
      <c r="E40" s="102">
        <v>0.0035</v>
      </c>
      <c r="F40" s="25" t="s">
        <v>195</v>
      </c>
      <c r="G40" s="26">
        <v>0.04</v>
      </c>
      <c r="H40" s="173">
        <f t="shared" si="0"/>
        <v>0.047</v>
      </c>
      <c r="I40" s="176">
        <f t="shared" si="1"/>
        <v>0</v>
      </c>
      <c r="J40" s="176">
        <f t="shared" si="2"/>
        <v>0</v>
      </c>
      <c r="K40" s="36"/>
    </row>
    <row r="41" spans="1:10" s="36" customFormat="1" ht="16.5" customHeight="1">
      <c r="A41" s="130">
        <v>17</v>
      </c>
      <c r="B41" s="34" t="s">
        <v>125</v>
      </c>
      <c r="C41" s="34"/>
      <c r="D41" s="35" t="s">
        <v>522</v>
      </c>
      <c r="E41" s="102">
        <v>0.01</v>
      </c>
      <c r="F41" s="25" t="s">
        <v>195</v>
      </c>
      <c r="G41" s="26">
        <v>0.1</v>
      </c>
      <c r="H41" s="173">
        <f t="shared" si="0"/>
        <v>0.118</v>
      </c>
      <c r="I41" s="176">
        <f t="shared" si="1"/>
        <v>0</v>
      </c>
      <c r="J41" s="176">
        <f t="shared" si="2"/>
        <v>0</v>
      </c>
    </row>
    <row r="42" spans="1:10" s="36" customFormat="1" ht="16.5" customHeight="1">
      <c r="A42" s="130">
        <v>18</v>
      </c>
      <c r="B42" s="34" t="s">
        <v>126</v>
      </c>
      <c r="C42" s="34"/>
      <c r="D42" s="35" t="s">
        <v>523</v>
      </c>
      <c r="E42" s="102">
        <v>0.01</v>
      </c>
      <c r="F42" s="25" t="s">
        <v>195</v>
      </c>
      <c r="G42" s="26">
        <v>0.122</v>
      </c>
      <c r="H42" s="173">
        <f t="shared" si="0"/>
        <v>0.144</v>
      </c>
      <c r="I42" s="176">
        <f t="shared" si="1"/>
        <v>0</v>
      </c>
      <c r="J42" s="176">
        <f t="shared" si="2"/>
        <v>0</v>
      </c>
    </row>
    <row r="43" spans="1:10" s="36" customFormat="1" ht="16.5" customHeight="1">
      <c r="A43" s="130">
        <v>19</v>
      </c>
      <c r="B43" s="34" t="s">
        <v>879</v>
      </c>
      <c r="D43" s="35" t="s">
        <v>880</v>
      </c>
      <c r="E43" s="102">
        <v>0.022</v>
      </c>
      <c r="F43" s="25" t="s">
        <v>195</v>
      </c>
      <c r="G43" s="26">
        <v>0.224</v>
      </c>
      <c r="H43" s="173">
        <f t="shared" si="0"/>
        <v>0.264</v>
      </c>
      <c r="I43" s="176">
        <f t="shared" si="1"/>
        <v>0</v>
      </c>
      <c r="J43" s="176">
        <f t="shared" si="2"/>
        <v>0</v>
      </c>
    </row>
    <row r="44" spans="1:11" s="32" customFormat="1" ht="16.5" customHeight="1">
      <c r="A44" s="130">
        <v>20</v>
      </c>
      <c r="B44" s="28">
        <v>10099</v>
      </c>
      <c r="C44" s="28"/>
      <c r="D44" s="92" t="s">
        <v>524</v>
      </c>
      <c r="E44" s="103">
        <v>0.029</v>
      </c>
      <c r="F44" s="25" t="s">
        <v>195</v>
      </c>
      <c r="G44" s="26">
        <v>0.235</v>
      </c>
      <c r="H44" s="173">
        <f t="shared" si="0"/>
        <v>0.277</v>
      </c>
      <c r="I44" s="176">
        <f t="shared" si="1"/>
        <v>0</v>
      </c>
      <c r="J44" s="176">
        <f t="shared" si="2"/>
        <v>0</v>
      </c>
      <c r="K44" s="36"/>
    </row>
    <row r="45" spans="1:11" s="32" customFormat="1" ht="16.5" customHeight="1">
      <c r="A45" s="130">
        <v>21</v>
      </c>
      <c r="B45" s="28" t="s">
        <v>842</v>
      </c>
      <c r="C45" s="28"/>
      <c r="D45" s="92" t="s">
        <v>841</v>
      </c>
      <c r="E45" s="103">
        <v>0.014</v>
      </c>
      <c r="F45" s="25" t="s">
        <v>195</v>
      </c>
      <c r="G45" s="26">
        <v>0.092</v>
      </c>
      <c r="H45" s="173">
        <f t="shared" si="0"/>
        <v>0.109</v>
      </c>
      <c r="I45" s="176">
        <f t="shared" si="1"/>
        <v>0</v>
      </c>
      <c r="J45" s="176">
        <f t="shared" si="2"/>
        <v>0</v>
      </c>
      <c r="K45" s="36"/>
    </row>
    <row r="46" spans="1:11" s="33" customFormat="1" ht="16.5" customHeight="1">
      <c r="A46" s="130">
        <v>22</v>
      </c>
      <c r="B46" s="28">
        <v>10114</v>
      </c>
      <c r="C46" s="28"/>
      <c r="D46" s="28" t="s">
        <v>525</v>
      </c>
      <c r="E46" s="103">
        <v>0.065</v>
      </c>
      <c r="F46" s="25" t="s">
        <v>195</v>
      </c>
      <c r="G46" s="26">
        <v>0.714</v>
      </c>
      <c r="H46" s="173">
        <f t="shared" si="0"/>
        <v>0.843</v>
      </c>
      <c r="I46" s="176">
        <f t="shared" si="1"/>
        <v>0</v>
      </c>
      <c r="J46" s="176">
        <f t="shared" si="2"/>
        <v>0</v>
      </c>
      <c r="K46" s="36"/>
    </row>
    <row r="47" spans="1:11" s="33" customFormat="1" ht="16.5" customHeight="1">
      <c r="A47" s="130">
        <v>23</v>
      </c>
      <c r="B47" s="28">
        <v>10237</v>
      </c>
      <c r="C47" s="28"/>
      <c r="D47" s="28" t="s">
        <v>1181</v>
      </c>
      <c r="E47" s="103">
        <v>0.1</v>
      </c>
      <c r="F47" s="25" t="s">
        <v>195</v>
      </c>
      <c r="G47" s="208">
        <v>0.1996</v>
      </c>
      <c r="H47" s="173">
        <f t="shared" si="0"/>
        <v>0.236</v>
      </c>
      <c r="I47" s="176">
        <f t="shared" si="1"/>
        <v>0</v>
      </c>
      <c r="J47" s="176">
        <f t="shared" si="2"/>
        <v>0</v>
      </c>
      <c r="K47" s="36"/>
    </row>
    <row r="48" spans="1:11" s="33" customFormat="1" ht="16.5" customHeight="1">
      <c r="A48" s="130">
        <v>24</v>
      </c>
      <c r="B48" s="28">
        <v>10248</v>
      </c>
      <c r="C48" s="28"/>
      <c r="D48" s="28" t="s">
        <v>526</v>
      </c>
      <c r="E48" s="103">
        <v>0.102</v>
      </c>
      <c r="F48" s="25" t="s">
        <v>195</v>
      </c>
      <c r="G48" s="26">
        <v>1.614</v>
      </c>
      <c r="H48" s="173">
        <f t="shared" si="0"/>
        <v>1.905</v>
      </c>
      <c r="I48" s="176">
        <f t="shared" si="1"/>
        <v>0</v>
      </c>
      <c r="J48" s="176">
        <f t="shared" si="2"/>
        <v>0</v>
      </c>
      <c r="K48" s="36"/>
    </row>
    <row r="49" spans="1:11" s="33" customFormat="1" ht="16.5" customHeight="1">
      <c r="A49" s="130">
        <v>25</v>
      </c>
      <c r="B49" s="35">
        <v>10258</v>
      </c>
      <c r="C49" s="35"/>
      <c r="D49" s="93" t="s">
        <v>527</v>
      </c>
      <c r="E49" s="103">
        <v>0.37</v>
      </c>
      <c r="F49" s="25" t="s">
        <v>195</v>
      </c>
      <c r="G49" s="26">
        <v>38.03</v>
      </c>
      <c r="H49" s="173">
        <f t="shared" si="0"/>
        <v>44.875</v>
      </c>
      <c r="I49" s="176">
        <f t="shared" si="1"/>
        <v>0</v>
      </c>
      <c r="J49" s="176">
        <f t="shared" si="2"/>
        <v>0</v>
      </c>
      <c r="K49" s="36"/>
    </row>
    <row r="50" spans="1:11" s="33" customFormat="1" ht="16.5" customHeight="1">
      <c r="A50" s="130">
        <v>26</v>
      </c>
      <c r="B50" s="34" t="s">
        <v>135</v>
      </c>
      <c r="C50" s="34"/>
      <c r="D50" s="35" t="s">
        <v>746</v>
      </c>
      <c r="E50" s="103">
        <v>0.667</v>
      </c>
      <c r="F50" s="25" t="s">
        <v>195</v>
      </c>
      <c r="G50" s="26">
        <v>19.41</v>
      </c>
      <c r="H50" s="173">
        <f t="shared" si="0"/>
        <v>22.904</v>
      </c>
      <c r="I50" s="176">
        <f t="shared" si="1"/>
        <v>0</v>
      </c>
      <c r="J50" s="176">
        <f t="shared" si="2"/>
        <v>0</v>
      </c>
      <c r="K50" s="36"/>
    </row>
    <row r="51" spans="1:11" s="31" customFormat="1" ht="16.5" customHeight="1">
      <c r="A51" s="130">
        <v>27</v>
      </c>
      <c r="B51" s="27" t="s">
        <v>209</v>
      </c>
      <c r="C51" s="27"/>
      <c r="D51" s="92" t="s">
        <v>528</v>
      </c>
      <c r="E51" s="103">
        <v>0.024</v>
      </c>
      <c r="F51" s="25" t="s">
        <v>195</v>
      </c>
      <c r="G51" s="26">
        <v>0.46</v>
      </c>
      <c r="H51" s="173">
        <f t="shared" si="0"/>
        <v>0.543</v>
      </c>
      <c r="I51" s="176">
        <f t="shared" si="1"/>
        <v>0</v>
      </c>
      <c r="J51" s="176">
        <f t="shared" si="2"/>
        <v>0</v>
      </c>
      <c r="K51" s="193" t="s">
        <v>883</v>
      </c>
    </row>
    <row r="52" spans="1:11" s="33" customFormat="1" ht="16.5" customHeight="1">
      <c r="A52" s="130">
        <v>28</v>
      </c>
      <c r="B52" s="34" t="s">
        <v>127</v>
      </c>
      <c r="C52" s="34"/>
      <c r="D52" s="35" t="s">
        <v>529</v>
      </c>
      <c r="E52" s="103">
        <v>0.65</v>
      </c>
      <c r="F52" s="25" t="s">
        <v>195</v>
      </c>
      <c r="G52" s="26">
        <v>18.69</v>
      </c>
      <c r="H52" s="173">
        <f t="shared" si="0"/>
        <v>22.054</v>
      </c>
      <c r="I52" s="176">
        <f t="shared" si="1"/>
        <v>0</v>
      </c>
      <c r="J52" s="176">
        <f t="shared" si="2"/>
        <v>0</v>
      </c>
      <c r="K52" s="36"/>
    </row>
    <row r="53" spans="1:11" s="33" customFormat="1" ht="16.5" customHeight="1">
      <c r="A53" s="130">
        <v>29</v>
      </c>
      <c r="B53" s="34" t="s">
        <v>6</v>
      </c>
      <c r="C53" s="34"/>
      <c r="D53" s="92" t="s">
        <v>530</v>
      </c>
      <c r="E53" s="103">
        <v>0.65</v>
      </c>
      <c r="F53" s="25" t="s">
        <v>195</v>
      </c>
      <c r="G53" s="26">
        <v>18.69</v>
      </c>
      <c r="H53" s="173">
        <f t="shared" si="0"/>
        <v>22.054</v>
      </c>
      <c r="I53" s="176">
        <f t="shared" si="1"/>
        <v>0</v>
      </c>
      <c r="J53" s="176">
        <f t="shared" si="2"/>
        <v>0</v>
      </c>
      <c r="K53" s="36"/>
    </row>
    <row r="54" spans="1:11" s="33" customFormat="1" ht="16.5" customHeight="1">
      <c r="A54" s="130">
        <v>30</v>
      </c>
      <c r="B54" s="34" t="s">
        <v>124</v>
      </c>
      <c r="C54" s="34"/>
      <c r="D54" s="92" t="s">
        <v>531</v>
      </c>
      <c r="E54" s="103">
        <v>0.65</v>
      </c>
      <c r="F54" s="25" t="s">
        <v>195</v>
      </c>
      <c r="G54" s="26">
        <v>18.69</v>
      </c>
      <c r="H54" s="173">
        <f t="shared" si="0"/>
        <v>22.054</v>
      </c>
      <c r="I54" s="176">
        <f t="shared" si="1"/>
        <v>0</v>
      </c>
      <c r="J54" s="176">
        <f t="shared" si="2"/>
        <v>0</v>
      </c>
      <c r="K54" s="36"/>
    </row>
    <row r="55" spans="1:11" s="33" customFormat="1" ht="16.5" customHeight="1">
      <c r="A55" s="130">
        <v>31</v>
      </c>
      <c r="B55" s="34" t="s">
        <v>881</v>
      </c>
      <c r="D55" s="92" t="s">
        <v>882</v>
      </c>
      <c r="E55" s="103"/>
      <c r="F55" s="25" t="s">
        <v>195</v>
      </c>
      <c r="G55" s="26">
        <v>1.883</v>
      </c>
      <c r="H55" s="173">
        <f t="shared" si="0"/>
        <v>2.222</v>
      </c>
      <c r="I55" s="176">
        <f t="shared" si="1"/>
        <v>0</v>
      </c>
      <c r="J55" s="176">
        <f t="shared" si="2"/>
        <v>0</v>
      </c>
      <c r="K55" s="36"/>
    </row>
    <row r="56" spans="1:11" s="33" customFormat="1" ht="16.5" customHeight="1">
      <c r="A56" s="130">
        <v>32</v>
      </c>
      <c r="B56" s="34" t="s">
        <v>634</v>
      </c>
      <c r="D56" s="92" t="s">
        <v>633</v>
      </c>
      <c r="E56" s="103">
        <v>0.335</v>
      </c>
      <c r="F56" s="25" t="s">
        <v>195</v>
      </c>
      <c r="G56" s="26">
        <v>2.166</v>
      </c>
      <c r="H56" s="173">
        <f t="shared" si="0"/>
        <v>2.556</v>
      </c>
      <c r="I56" s="176">
        <f t="shared" si="1"/>
        <v>0</v>
      </c>
      <c r="J56" s="176">
        <f t="shared" si="2"/>
        <v>0</v>
      </c>
      <c r="K56" s="36"/>
    </row>
    <row r="57" spans="1:10" s="36" customFormat="1" ht="16.5" customHeight="1">
      <c r="A57" s="130">
        <v>33</v>
      </c>
      <c r="B57" s="34" t="s">
        <v>7</v>
      </c>
      <c r="C57" s="34"/>
      <c r="D57" s="38" t="s">
        <v>532</v>
      </c>
      <c r="E57" s="103">
        <v>0.3</v>
      </c>
      <c r="F57" s="25" t="s">
        <v>195</v>
      </c>
      <c r="G57" s="26">
        <v>7.68</v>
      </c>
      <c r="H57" s="173">
        <f t="shared" si="0"/>
        <v>9.062</v>
      </c>
      <c r="I57" s="176">
        <f t="shared" si="1"/>
        <v>0</v>
      </c>
      <c r="J57" s="176">
        <f t="shared" si="2"/>
        <v>0</v>
      </c>
    </row>
    <row r="58" spans="1:10" s="36" customFormat="1" ht="16.5" customHeight="1">
      <c r="A58" s="130">
        <v>34</v>
      </c>
      <c r="B58" s="34" t="s">
        <v>8</v>
      </c>
      <c r="C58" s="34"/>
      <c r="D58" s="38" t="s">
        <v>533</v>
      </c>
      <c r="E58" s="103">
        <v>0.0055</v>
      </c>
      <c r="F58" s="25" t="s">
        <v>195</v>
      </c>
      <c r="G58" s="26">
        <v>0.11</v>
      </c>
      <c r="H58" s="173">
        <f t="shared" si="0"/>
        <v>0.13</v>
      </c>
      <c r="I58" s="176">
        <f t="shared" si="1"/>
        <v>0</v>
      </c>
      <c r="J58" s="176">
        <f t="shared" si="2"/>
        <v>0</v>
      </c>
    </row>
    <row r="59" spans="1:11" s="10" customFormat="1" ht="16.5" customHeight="1">
      <c r="A59" s="130">
        <v>35</v>
      </c>
      <c r="B59" s="34" t="s">
        <v>9</v>
      </c>
      <c r="C59" s="34"/>
      <c r="D59" s="38" t="s">
        <v>534</v>
      </c>
      <c r="E59" s="103">
        <v>0.0034</v>
      </c>
      <c r="F59" s="25" t="s">
        <v>195</v>
      </c>
      <c r="G59" s="26">
        <v>0.45</v>
      </c>
      <c r="H59" s="173">
        <f t="shared" si="0"/>
        <v>0.531</v>
      </c>
      <c r="I59" s="176">
        <f t="shared" si="1"/>
        <v>0</v>
      </c>
      <c r="J59" s="176">
        <f t="shared" si="2"/>
        <v>0</v>
      </c>
      <c r="K59" s="36"/>
    </row>
    <row r="60" spans="1:11" s="33" customFormat="1" ht="16.5" customHeight="1">
      <c r="A60" s="130">
        <v>36</v>
      </c>
      <c r="B60" s="34" t="s">
        <v>10</v>
      </c>
      <c r="C60" s="34"/>
      <c r="D60" s="93" t="s">
        <v>535</v>
      </c>
      <c r="E60" s="103">
        <v>0.0034</v>
      </c>
      <c r="F60" s="25" t="s">
        <v>195</v>
      </c>
      <c r="G60" s="26">
        <v>0.24</v>
      </c>
      <c r="H60" s="173">
        <f t="shared" si="0"/>
        <v>0.283</v>
      </c>
      <c r="I60" s="176">
        <f t="shared" si="1"/>
        <v>0</v>
      </c>
      <c r="J60" s="176">
        <f t="shared" si="2"/>
        <v>0</v>
      </c>
      <c r="K60" s="36"/>
    </row>
    <row r="61" spans="1:11" s="33" customFormat="1" ht="16.5" customHeight="1">
      <c r="A61" s="130">
        <v>37</v>
      </c>
      <c r="B61" s="34" t="s">
        <v>231</v>
      </c>
      <c r="C61" s="34"/>
      <c r="D61" s="38" t="s">
        <v>262</v>
      </c>
      <c r="E61" s="103">
        <v>0.08</v>
      </c>
      <c r="F61" s="25" t="s">
        <v>195</v>
      </c>
      <c r="G61" s="26">
        <v>0.911</v>
      </c>
      <c r="H61" s="173">
        <f t="shared" si="0"/>
        <v>1.075</v>
      </c>
      <c r="I61" s="176">
        <f t="shared" si="1"/>
        <v>0</v>
      </c>
      <c r="J61" s="176">
        <f t="shared" si="2"/>
        <v>0</v>
      </c>
      <c r="K61" s="36"/>
    </row>
    <row r="62" spans="1:11" s="33" customFormat="1" ht="16.5" customHeight="1">
      <c r="A62" s="130">
        <v>38</v>
      </c>
      <c r="B62" s="34" t="s">
        <v>389</v>
      </c>
      <c r="C62" s="34"/>
      <c r="D62" s="38" t="s">
        <v>536</v>
      </c>
      <c r="E62" s="103">
        <v>0.081</v>
      </c>
      <c r="F62" s="25" t="s">
        <v>195</v>
      </c>
      <c r="G62" s="26">
        <v>0.931</v>
      </c>
      <c r="H62" s="173">
        <f t="shared" si="0"/>
        <v>1.099</v>
      </c>
      <c r="I62" s="176">
        <f t="shared" si="1"/>
        <v>0</v>
      </c>
      <c r="J62" s="176">
        <f t="shared" si="2"/>
        <v>0</v>
      </c>
      <c r="K62" s="36"/>
    </row>
    <row r="63" spans="1:11" s="10" customFormat="1" ht="16.5" customHeight="1">
      <c r="A63" s="130">
        <v>39</v>
      </c>
      <c r="B63" s="34" t="s">
        <v>232</v>
      </c>
      <c r="C63" s="34"/>
      <c r="D63" s="38" t="s">
        <v>537</v>
      </c>
      <c r="E63" s="103">
        <v>0.08</v>
      </c>
      <c r="F63" s="25" t="s">
        <v>195</v>
      </c>
      <c r="G63" s="26">
        <v>0.911</v>
      </c>
      <c r="H63" s="173">
        <f t="shared" si="0"/>
        <v>1.075</v>
      </c>
      <c r="I63" s="176">
        <f t="shared" si="1"/>
        <v>0</v>
      </c>
      <c r="J63" s="176">
        <f t="shared" si="2"/>
        <v>0</v>
      </c>
      <c r="K63" s="36"/>
    </row>
    <row r="64" spans="1:11" s="10" customFormat="1" ht="16.5" customHeight="1">
      <c r="A64" s="130">
        <v>40</v>
      </c>
      <c r="B64" s="34" t="s">
        <v>390</v>
      </c>
      <c r="C64" s="34"/>
      <c r="D64" s="38" t="s">
        <v>538</v>
      </c>
      <c r="E64" s="103">
        <v>0.081</v>
      </c>
      <c r="F64" s="25" t="s">
        <v>195</v>
      </c>
      <c r="G64" s="26">
        <v>0.931</v>
      </c>
      <c r="H64" s="173">
        <f t="shared" si="0"/>
        <v>1.099</v>
      </c>
      <c r="I64" s="176">
        <f t="shared" si="1"/>
        <v>0</v>
      </c>
      <c r="J64" s="176">
        <f t="shared" si="2"/>
        <v>0</v>
      </c>
      <c r="K64" s="36"/>
    </row>
    <row r="65" spans="1:11" s="10" customFormat="1" ht="16.5" customHeight="1">
      <c r="A65" s="130">
        <v>41</v>
      </c>
      <c r="B65" s="34" t="s">
        <v>540</v>
      </c>
      <c r="C65" s="34"/>
      <c r="D65" s="38" t="s">
        <v>539</v>
      </c>
      <c r="E65" s="103">
        <v>0.075</v>
      </c>
      <c r="F65" s="25" t="s">
        <v>195</v>
      </c>
      <c r="G65" s="26">
        <v>0.843</v>
      </c>
      <c r="H65" s="173">
        <f t="shared" si="0"/>
        <v>0.995</v>
      </c>
      <c r="I65" s="176">
        <f t="shared" si="1"/>
        <v>0</v>
      </c>
      <c r="J65" s="176">
        <f t="shared" si="2"/>
        <v>0</v>
      </c>
      <c r="K65" s="36"/>
    </row>
    <row r="66" spans="1:11" s="10" customFormat="1" ht="16.5" customHeight="1">
      <c r="A66" s="130">
        <v>42</v>
      </c>
      <c r="B66" s="34" t="s">
        <v>136</v>
      </c>
      <c r="C66" s="34"/>
      <c r="D66" s="38" t="s">
        <v>541</v>
      </c>
      <c r="E66" s="103">
        <v>0.08</v>
      </c>
      <c r="F66" s="25" t="s">
        <v>195</v>
      </c>
      <c r="G66" s="26">
        <v>0.911</v>
      </c>
      <c r="H66" s="173">
        <f t="shared" si="0"/>
        <v>1.075</v>
      </c>
      <c r="I66" s="176">
        <f t="shared" si="1"/>
        <v>0</v>
      </c>
      <c r="J66" s="176">
        <f t="shared" si="2"/>
        <v>0</v>
      </c>
      <c r="K66" s="36"/>
    </row>
    <row r="67" spans="1:11" s="10" customFormat="1" ht="16.5" customHeight="1">
      <c r="A67" s="130">
        <v>43</v>
      </c>
      <c r="B67" s="34" t="s">
        <v>137</v>
      </c>
      <c r="C67" s="34"/>
      <c r="D67" s="38" t="s">
        <v>542</v>
      </c>
      <c r="E67" s="103">
        <v>0.081</v>
      </c>
      <c r="F67" s="25" t="s">
        <v>195</v>
      </c>
      <c r="G67" s="26">
        <v>0.931</v>
      </c>
      <c r="H67" s="173">
        <f t="shared" si="0"/>
        <v>1.099</v>
      </c>
      <c r="I67" s="176">
        <f t="shared" si="1"/>
        <v>0</v>
      </c>
      <c r="J67" s="176">
        <f t="shared" si="2"/>
        <v>0</v>
      </c>
      <c r="K67" s="36"/>
    </row>
    <row r="68" spans="1:10" s="36" customFormat="1" ht="16.5" customHeight="1">
      <c r="A68" s="130">
        <v>44</v>
      </c>
      <c r="B68" s="34" t="s">
        <v>11</v>
      </c>
      <c r="C68" s="34"/>
      <c r="D68" s="94" t="s">
        <v>543</v>
      </c>
      <c r="E68" s="103">
        <v>5.98</v>
      </c>
      <c r="F68" s="25" t="s">
        <v>195</v>
      </c>
      <c r="G68" s="26">
        <v>45</v>
      </c>
      <c r="H68" s="173">
        <f t="shared" si="0"/>
        <v>53.1</v>
      </c>
      <c r="I68" s="176">
        <f t="shared" si="1"/>
        <v>0</v>
      </c>
      <c r="J68" s="176">
        <f t="shared" si="2"/>
        <v>0</v>
      </c>
    </row>
    <row r="69" spans="1:10" s="36" customFormat="1" ht="16.5" customHeight="1">
      <c r="A69" s="130">
        <v>45</v>
      </c>
      <c r="B69" s="34" t="s">
        <v>183</v>
      </c>
      <c r="C69" s="34"/>
      <c r="D69" s="38" t="s">
        <v>184</v>
      </c>
      <c r="E69" s="103">
        <v>0.67</v>
      </c>
      <c r="F69" s="25" t="s">
        <v>195</v>
      </c>
      <c r="G69" s="26">
        <v>21.2</v>
      </c>
      <c r="H69" s="173">
        <f t="shared" si="0"/>
        <v>25.016</v>
      </c>
      <c r="I69" s="176">
        <f t="shared" si="1"/>
        <v>0</v>
      </c>
      <c r="J69" s="176">
        <f t="shared" si="2"/>
        <v>0</v>
      </c>
    </row>
    <row r="70" spans="1:10" s="36" customFormat="1" ht="16.5" customHeight="1">
      <c r="A70" s="130">
        <v>46</v>
      </c>
      <c r="B70" s="39">
        <v>11241</v>
      </c>
      <c r="C70" s="39"/>
      <c r="D70" s="93" t="s">
        <v>544</v>
      </c>
      <c r="E70" s="103">
        <v>0.72</v>
      </c>
      <c r="F70" s="25" t="s">
        <v>195</v>
      </c>
      <c r="G70" s="26">
        <v>9.9</v>
      </c>
      <c r="H70" s="173">
        <f t="shared" si="0"/>
        <v>11.682</v>
      </c>
      <c r="I70" s="176">
        <f t="shared" si="1"/>
        <v>0</v>
      </c>
      <c r="J70" s="176">
        <f t="shared" si="2"/>
        <v>0</v>
      </c>
    </row>
    <row r="71" spans="1:11" s="10" customFormat="1" ht="16.5" customHeight="1">
      <c r="A71" s="130">
        <v>47</v>
      </c>
      <c r="B71" s="34" t="s">
        <v>12</v>
      </c>
      <c r="C71" s="34"/>
      <c r="D71" s="93" t="s">
        <v>545</v>
      </c>
      <c r="E71" s="103">
        <v>0.72</v>
      </c>
      <c r="F71" s="25" t="s">
        <v>195</v>
      </c>
      <c r="G71" s="26">
        <v>9.9</v>
      </c>
      <c r="H71" s="173">
        <f t="shared" si="0"/>
        <v>11.682</v>
      </c>
      <c r="I71" s="176">
        <f t="shared" si="1"/>
        <v>0</v>
      </c>
      <c r="J71" s="176">
        <f t="shared" si="2"/>
        <v>0</v>
      </c>
      <c r="K71" s="36"/>
    </row>
    <row r="72" spans="1:10" s="36" customFormat="1" ht="16.5" customHeight="1">
      <c r="A72" s="130">
        <v>48</v>
      </c>
      <c r="B72" s="34" t="s">
        <v>13</v>
      </c>
      <c r="C72" s="34"/>
      <c r="D72" s="93" t="s">
        <v>546</v>
      </c>
      <c r="E72" s="103">
        <v>0.22</v>
      </c>
      <c r="F72" s="25" t="s">
        <v>195</v>
      </c>
      <c r="G72" s="26">
        <v>4.8</v>
      </c>
      <c r="H72" s="173">
        <f t="shared" si="0"/>
        <v>5.664</v>
      </c>
      <c r="I72" s="176">
        <f t="shared" si="1"/>
        <v>0</v>
      </c>
      <c r="J72" s="176">
        <f t="shared" si="2"/>
        <v>0</v>
      </c>
    </row>
    <row r="73" spans="1:10" s="36" customFormat="1" ht="16.5" customHeight="1">
      <c r="A73" s="130">
        <v>49</v>
      </c>
      <c r="B73" s="34" t="s">
        <v>14</v>
      </c>
      <c r="C73" s="34"/>
      <c r="D73" s="93" t="s">
        <v>547</v>
      </c>
      <c r="E73" s="103">
        <v>18</v>
      </c>
      <c r="F73" s="25" t="s">
        <v>195</v>
      </c>
      <c r="G73" s="26">
        <v>801</v>
      </c>
      <c r="H73" s="173">
        <f t="shared" si="0"/>
        <v>945.18</v>
      </c>
      <c r="I73" s="176">
        <f t="shared" si="1"/>
        <v>0</v>
      </c>
      <c r="J73" s="176">
        <f t="shared" si="2"/>
        <v>0</v>
      </c>
    </row>
    <row r="74" spans="1:10" s="36" customFormat="1" ht="16.5" customHeight="1">
      <c r="A74" s="130">
        <v>50</v>
      </c>
      <c r="B74" s="34" t="s">
        <v>837</v>
      </c>
      <c r="C74" s="34"/>
      <c r="D74" s="93" t="s">
        <v>838</v>
      </c>
      <c r="E74" s="103">
        <v>0.088</v>
      </c>
      <c r="F74" s="25" t="s">
        <v>195</v>
      </c>
      <c r="G74" s="26">
        <v>8.99</v>
      </c>
      <c r="H74" s="173">
        <f t="shared" si="0"/>
        <v>10.608</v>
      </c>
      <c r="I74" s="176">
        <f t="shared" si="1"/>
        <v>0</v>
      </c>
      <c r="J74" s="176">
        <f t="shared" si="2"/>
        <v>0</v>
      </c>
    </row>
    <row r="75" spans="1:11" s="10" customFormat="1" ht="16.5" customHeight="1">
      <c r="A75" s="130">
        <v>51</v>
      </c>
      <c r="B75" s="34" t="s">
        <v>15</v>
      </c>
      <c r="C75" s="34"/>
      <c r="D75" s="38" t="s">
        <v>155</v>
      </c>
      <c r="E75" s="103">
        <v>0.02</v>
      </c>
      <c r="F75" s="25" t="s">
        <v>195</v>
      </c>
      <c r="G75" s="26">
        <v>2.315</v>
      </c>
      <c r="H75" s="173">
        <f t="shared" si="0"/>
        <v>2.732</v>
      </c>
      <c r="I75" s="176">
        <f t="shared" si="1"/>
        <v>0</v>
      </c>
      <c r="J75" s="176">
        <f t="shared" si="2"/>
        <v>0</v>
      </c>
      <c r="K75" s="36"/>
    </row>
    <row r="76" spans="1:11" s="10" customFormat="1" ht="16.5" customHeight="1">
      <c r="A76" s="130">
        <v>52</v>
      </c>
      <c r="B76" s="34" t="s">
        <v>413</v>
      </c>
      <c r="C76" s="34"/>
      <c r="D76" s="38" t="s">
        <v>548</v>
      </c>
      <c r="E76" s="103">
        <v>2.96</v>
      </c>
      <c r="F76" s="25" t="s">
        <v>195</v>
      </c>
      <c r="G76" s="26">
        <v>131</v>
      </c>
      <c r="H76" s="173">
        <f t="shared" si="0"/>
        <v>154.58</v>
      </c>
      <c r="I76" s="176">
        <f t="shared" si="1"/>
        <v>0</v>
      </c>
      <c r="J76" s="176">
        <f t="shared" si="2"/>
        <v>0</v>
      </c>
      <c r="K76" s="36"/>
    </row>
    <row r="77" spans="1:11" s="10" customFormat="1" ht="16.5" customHeight="1">
      <c r="A77" s="130">
        <v>53</v>
      </c>
      <c r="B77" s="34" t="s">
        <v>348</v>
      </c>
      <c r="D77" s="38" t="s">
        <v>884</v>
      </c>
      <c r="E77" s="103">
        <v>0.03</v>
      </c>
      <c r="F77" s="25" t="s">
        <v>195</v>
      </c>
      <c r="G77" s="26">
        <v>0.174</v>
      </c>
      <c r="H77" s="173">
        <f t="shared" si="0"/>
        <v>0.205</v>
      </c>
      <c r="I77" s="176">
        <f t="shared" si="1"/>
        <v>0</v>
      </c>
      <c r="J77" s="176">
        <f t="shared" si="2"/>
        <v>0</v>
      </c>
      <c r="K77" s="36"/>
    </row>
    <row r="78" spans="1:11" s="10" customFormat="1" ht="16.5" customHeight="1">
      <c r="A78" s="130">
        <v>54</v>
      </c>
      <c r="B78" s="34" t="s">
        <v>349</v>
      </c>
      <c r="D78" s="38" t="s">
        <v>885</v>
      </c>
      <c r="E78" s="103">
        <v>0.029</v>
      </c>
      <c r="F78" s="25" t="s">
        <v>195</v>
      </c>
      <c r="G78" s="26">
        <v>0.153</v>
      </c>
      <c r="H78" s="173">
        <f t="shared" si="0"/>
        <v>0.181</v>
      </c>
      <c r="I78" s="176">
        <f t="shared" si="1"/>
        <v>0</v>
      </c>
      <c r="J78" s="176">
        <f t="shared" si="2"/>
        <v>0</v>
      </c>
      <c r="K78" s="36"/>
    </row>
    <row r="79" spans="1:11" s="33" customFormat="1" ht="16.5" customHeight="1">
      <c r="A79" s="130">
        <v>55</v>
      </c>
      <c r="B79" s="34" t="s">
        <v>16</v>
      </c>
      <c r="C79" s="34"/>
      <c r="D79" s="38" t="s">
        <v>549</v>
      </c>
      <c r="E79" s="103">
        <v>0.671</v>
      </c>
      <c r="F79" s="25" t="s">
        <v>195</v>
      </c>
      <c r="G79" s="26">
        <v>21.5</v>
      </c>
      <c r="H79" s="173">
        <f t="shared" si="0"/>
        <v>25.37</v>
      </c>
      <c r="I79" s="176">
        <f t="shared" si="1"/>
        <v>0</v>
      </c>
      <c r="J79" s="176">
        <f t="shared" si="2"/>
        <v>0</v>
      </c>
      <c r="K79" s="36"/>
    </row>
    <row r="80" spans="1:10" s="36" customFormat="1" ht="16.5" customHeight="1">
      <c r="A80" s="130">
        <v>56</v>
      </c>
      <c r="B80" s="124" t="s">
        <v>17</v>
      </c>
      <c r="C80" s="34"/>
      <c r="D80" s="38" t="s">
        <v>550</v>
      </c>
      <c r="E80" s="103">
        <v>2.29</v>
      </c>
      <c r="F80" s="25" t="s">
        <v>195</v>
      </c>
      <c r="G80" s="26">
        <v>17.2</v>
      </c>
      <c r="H80" s="173">
        <f t="shared" si="0"/>
        <v>20.296</v>
      </c>
      <c r="I80" s="176">
        <f t="shared" si="1"/>
        <v>0</v>
      </c>
      <c r="J80" s="176">
        <f t="shared" si="2"/>
        <v>0</v>
      </c>
    </row>
    <row r="81" spans="1:10" s="36" customFormat="1" ht="16.5" customHeight="1">
      <c r="A81" s="130">
        <v>57</v>
      </c>
      <c r="B81" s="124" t="s">
        <v>18</v>
      </c>
      <c r="C81" s="123"/>
      <c r="D81" s="38" t="s">
        <v>748</v>
      </c>
      <c r="E81" s="103">
        <v>0.575</v>
      </c>
      <c r="F81" s="25" t="s">
        <v>195</v>
      </c>
      <c r="G81" s="26">
        <v>10.3</v>
      </c>
      <c r="H81" s="173">
        <f t="shared" si="0"/>
        <v>12.154</v>
      </c>
      <c r="I81" s="176">
        <f t="shared" si="1"/>
        <v>0</v>
      </c>
      <c r="J81" s="176">
        <f t="shared" si="2"/>
        <v>0</v>
      </c>
    </row>
    <row r="82" spans="1:10" s="36" customFormat="1" ht="16.5" customHeight="1">
      <c r="A82" s="130">
        <v>58</v>
      </c>
      <c r="B82" s="124" t="s">
        <v>19</v>
      </c>
      <c r="C82" s="123"/>
      <c r="D82" s="38" t="s">
        <v>749</v>
      </c>
      <c r="E82" s="103">
        <v>0.48</v>
      </c>
      <c r="F82" s="25" t="s">
        <v>195</v>
      </c>
      <c r="G82" s="26">
        <v>9.061</v>
      </c>
      <c r="H82" s="173">
        <f t="shared" si="0"/>
        <v>10.692</v>
      </c>
      <c r="I82" s="176">
        <f t="shared" si="1"/>
        <v>0</v>
      </c>
      <c r="J82" s="176">
        <f t="shared" si="2"/>
        <v>0</v>
      </c>
    </row>
    <row r="83" spans="1:10" s="36" customFormat="1" ht="16.5" customHeight="1">
      <c r="A83" s="130">
        <v>59</v>
      </c>
      <c r="B83" s="124" t="s">
        <v>138</v>
      </c>
      <c r="C83" s="34"/>
      <c r="D83" s="92" t="s">
        <v>551</v>
      </c>
      <c r="E83" s="103">
        <v>0.06</v>
      </c>
      <c r="F83" s="25" t="s">
        <v>195</v>
      </c>
      <c r="G83" s="26">
        <v>0.83</v>
      </c>
      <c r="H83" s="173">
        <f t="shared" si="0"/>
        <v>0.979</v>
      </c>
      <c r="I83" s="176">
        <f t="shared" si="1"/>
        <v>0</v>
      </c>
      <c r="J83" s="176">
        <f t="shared" si="2"/>
        <v>0</v>
      </c>
    </row>
    <row r="84" spans="1:10" s="36" customFormat="1" ht="16.5" customHeight="1">
      <c r="A84" s="130">
        <v>60</v>
      </c>
      <c r="B84" s="34" t="s">
        <v>350</v>
      </c>
      <c r="D84" s="92" t="s">
        <v>637</v>
      </c>
      <c r="E84" s="103">
        <v>0.01</v>
      </c>
      <c r="F84" s="25" t="s">
        <v>195</v>
      </c>
      <c r="G84" s="26">
        <v>0.093</v>
      </c>
      <c r="H84" s="173">
        <f t="shared" si="0"/>
        <v>0.11</v>
      </c>
      <c r="I84" s="176">
        <f t="shared" si="1"/>
        <v>0</v>
      </c>
      <c r="J84" s="176">
        <f t="shared" si="2"/>
        <v>0</v>
      </c>
    </row>
    <row r="85" spans="1:11" s="33" customFormat="1" ht="16.5" customHeight="1">
      <c r="A85" s="130">
        <v>61</v>
      </c>
      <c r="B85" s="124" t="s">
        <v>96</v>
      </c>
      <c r="C85" s="34"/>
      <c r="D85" s="92" t="s">
        <v>552</v>
      </c>
      <c r="E85" s="103">
        <v>0.0034</v>
      </c>
      <c r="F85" s="25" t="s">
        <v>195</v>
      </c>
      <c r="G85" s="26">
        <v>0.035</v>
      </c>
      <c r="H85" s="173">
        <f t="shared" si="0"/>
        <v>0.041</v>
      </c>
      <c r="I85" s="176">
        <f t="shared" si="1"/>
        <v>0</v>
      </c>
      <c r="J85" s="176">
        <f t="shared" si="2"/>
        <v>0</v>
      </c>
      <c r="K85" s="36"/>
    </row>
    <row r="86" spans="1:11" s="33" customFormat="1" ht="16.5" customHeight="1">
      <c r="A86" s="130">
        <v>62</v>
      </c>
      <c r="B86" s="34" t="s">
        <v>20</v>
      </c>
      <c r="C86" s="34"/>
      <c r="D86" s="38" t="s">
        <v>553</v>
      </c>
      <c r="E86" s="103">
        <v>0.106</v>
      </c>
      <c r="F86" s="25" t="s">
        <v>195</v>
      </c>
      <c r="G86" s="26">
        <v>2.36</v>
      </c>
      <c r="H86" s="173">
        <f t="shared" si="0"/>
        <v>2.785</v>
      </c>
      <c r="I86" s="176">
        <f t="shared" si="1"/>
        <v>0</v>
      </c>
      <c r="J86" s="176">
        <f t="shared" si="2"/>
        <v>0</v>
      </c>
      <c r="K86" s="36"/>
    </row>
    <row r="87" spans="1:11" s="33" customFormat="1" ht="16.5" customHeight="1">
      <c r="A87" s="130">
        <v>63</v>
      </c>
      <c r="B87" s="34" t="s">
        <v>886</v>
      </c>
      <c r="C87" s="34"/>
      <c r="D87" s="35" t="s">
        <v>554</v>
      </c>
      <c r="E87" s="103">
        <v>0.006</v>
      </c>
      <c r="F87" s="25" t="s">
        <v>195</v>
      </c>
      <c r="G87" s="26">
        <v>0.257</v>
      </c>
      <c r="H87" s="173">
        <f t="shared" si="0"/>
        <v>0.303</v>
      </c>
      <c r="I87" s="176">
        <f t="shared" si="1"/>
        <v>0</v>
      </c>
      <c r="J87" s="176">
        <f t="shared" si="2"/>
        <v>0</v>
      </c>
      <c r="K87" s="36"/>
    </row>
    <row r="88" spans="1:11" s="33" customFormat="1" ht="16.5" customHeight="1">
      <c r="A88" s="130">
        <v>64</v>
      </c>
      <c r="B88" s="34" t="s">
        <v>887</v>
      </c>
      <c r="C88" s="34"/>
      <c r="D88" s="35" t="s">
        <v>555</v>
      </c>
      <c r="E88" s="103">
        <v>0.007</v>
      </c>
      <c r="F88" s="25" t="s">
        <v>195</v>
      </c>
      <c r="G88" s="26">
        <v>0.274</v>
      </c>
      <c r="H88" s="173">
        <f t="shared" si="0"/>
        <v>0.323</v>
      </c>
      <c r="I88" s="176">
        <f t="shared" si="1"/>
        <v>0</v>
      </c>
      <c r="J88" s="176">
        <f t="shared" si="2"/>
        <v>0</v>
      </c>
      <c r="K88" s="36"/>
    </row>
    <row r="89" spans="1:11" s="33" customFormat="1" ht="16.5" customHeight="1">
      <c r="A89" s="130">
        <v>65</v>
      </c>
      <c r="B89" s="34" t="s">
        <v>445</v>
      </c>
      <c r="C89" s="34"/>
      <c r="D89" s="35" t="s">
        <v>446</v>
      </c>
      <c r="E89" s="103">
        <v>0.01</v>
      </c>
      <c r="F89" s="25" t="s">
        <v>195</v>
      </c>
      <c r="G89" s="26">
        <v>0.85</v>
      </c>
      <c r="H89" s="173">
        <f t="shared" si="0"/>
        <v>1.003</v>
      </c>
      <c r="I89" s="176">
        <f t="shared" si="1"/>
        <v>0</v>
      </c>
      <c r="J89" s="176">
        <f t="shared" si="2"/>
        <v>0</v>
      </c>
      <c r="K89" s="36"/>
    </row>
    <row r="90" spans="1:11" s="33" customFormat="1" ht="16.5" customHeight="1">
      <c r="A90" s="130">
        <v>66</v>
      </c>
      <c r="B90" s="34" t="s">
        <v>114</v>
      </c>
      <c r="C90" s="34"/>
      <c r="D90" s="38" t="s">
        <v>556</v>
      </c>
      <c r="E90" s="103">
        <v>26</v>
      </c>
      <c r="F90" s="37" t="s">
        <v>195</v>
      </c>
      <c r="G90" s="26">
        <v>1010</v>
      </c>
      <c r="H90" s="173">
        <f t="shared" si="0"/>
        <v>1191.8</v>
      </c>
      <c r="I90" s="176">
        <f t="shared" si="1"/>
        <v>0</v>
      </c>
      <c r="J90" s="176">
        <f t="shared" si="2"/>
        <v>0</v>
      </c>
      <c r="K90" s="36"/>
    </row>
    <row r="91" spans="1:11" s="33" customFormat="1" ht="16.5" customHeight="1">
      <c r="A91" s="130">
        <v>67</v>
      </c>
      <c r="B91" s="34" t="s">
        <v>233</v>
      </c>
      <c r="C91" s="34"/>
      <c r="D91" s="38" t="s">
        <v>557</v>
      </c>
      <c r="E91" s="103">
        <v>26.7</v>
      </c>
      <c r="F91" s="37" t="s">
        <v>195</v>
      </c>
      <c r="G91" s="26">
        <v>1035</v>
      </c>
      <c r="H91" s="173">
        <f t="shared" si="0"/>
        <v>1221.3</v>
      </c>
      <c r="I91" s="176">
        <f aca="true" t="shared" si="3" ref="I91:I164">H91*I$13</f>
        <v>0</v>
      </c>
      <c r="J91" s="176">
        <f aca="true" t="shared" si="4" ref="J91:J164">I91-I91*J$13</f>
        <v>0</v>
      </c>
      <c r="K91" s="36"/>
    </row>
    <row r="92" spans="1:11" s="33" customFormat="1" ht="16.5" customHeight="1">
      <c r="A92" s="130">
        <v>68</v>
      </c>
      <c r="B92" s="34" t="s">
        <v>21</v>
      </c>
      <c r="C92" s="34"/>
      <c r="D92" s="38" t="s">
        <v>558</v>
      </c>
      <c r="E92" s="103">
        <v>0.328</v>
      </c>
      <c r="F92" s="37" t="s">
        <v>195</v>
      </c>
      <c r="G92" s="30">
        <v>5.7</v>
      </c>
      <c r="H92" s="173">
        <f t="shared" si="0"/>
        <v>6.726</v>
      </c>
      <c r="I92" s="176">
        <f t="shared" si="3"/>
        <v>0</v>
      </c>
      <c r="J92" s="176">
        <f t="shared" si="4"/>
        <v>0</v>
      </c>
      <c r="K92" s="193" t="s">
        <v>883</v>
      </c>
    </row>
    <row r="93" spans="1:11" s="33" customFormat="1" ht="16.5" customHeight="1">
      <c r="A93" s="130">
        <v>69</v>
      </c>
      <c r="B93" s="34" t="s">
        <v>22</v>
      </c>
      <c r="C93" s="34"/>
      <c r="D93" s="38" t="s">
        <v>559</v>
      </c>
      <c r="E93" s="103">
        <v>0.391</v>
      </c>
      <c r="F93" s="37" t="s">
        <v>195</v>
      </c>
      <c r="G93" s="30">
        <v>5.7</v>
      </c>
      <c r="H93" s="173">
        <f t="shared" si="0"/>
        <v>6.726</v>
      </c>
      <c r="I93" s="176">
        <f t="shared" si="3"/>
        <v>0</v>
      </c>
      <c r="J93" s="176">
        <f t="shared" si="4"/>
        <v>0</v>
      </c>
      <c r="K93" s="193" t="s">
        <v>883</v>
      </c>
    </row>
    <row r="94" spans="1:11" s="33" customFormat="1" ht="16.5" customHeight="1">
      <c r="A94" s="130">
        <v>70</v>
      </c>
      <c r="B94" s="34" t="s">
        <v>76</v>
      </c>
      <c r="C94" s="34"/>
      <c r="D94" s="38" t="s">
        <v>560</v>
      </c>
      <c r="E94" s="103">
        <v>26.2</v>
      </c>
      <c r="F94" s="37" t="s">
        <v>195</v>
      </c>
      <c r="G94" s="30">
        <v>990</v>
      </c>
      <c r="H94" s="173">
        <f aca="true" t="shared" si="5" ref="H94:H165">G94*1.18</f>
        <v>1168.2</v>
      </c>
      <c r="I94" s="176">
        <f t="shared" si="3"/>
        <v>0</v>
      </c>
      <c r="J94" s="176">
        <f t="shared" si="4"/>
        <v>0</v>
      </c>
      <c r="K94" s="36"/>
    </row>
    <row r="95" spans="1:11" s="33" customFormat="1" ht="16.5" customHeight="1">
      <c r="A95" s="130">
        <v>71</v>
      </c>
      <c r="B95" s="34" t="s">
        <v>23</v>
      </c>
      <c r="C95" s="34"/>
      <c r="D95" s="38" t="s">
        <v>561</v>
      </c>
      <c r="E95" s="103">
        <v>27.8</v>
      </c>
      <c r="F95" s="37" t="s">
        <v>195</v>
      </c>
      <c r="G95" s="30">
        <v>760</v>
      </c>
      <c r="H95" s="173">
        <f t="shared" si="5"/>
        <v>896.8</v>
      </c>
      <c r="I95" s="176">
        <f t="shared" si="3"/>
        <v>0</v>
      </c>
      <c r="J95" s="176">
        <f t="shared" si="4"/>
        <v>0</v>
      </c>
      <c r="K95" s="36"/>
    </row>
    <row r="96" spans="1:11" s="33" customFormat="1" ht="16.5" customHeight="1">
      <c r="A96" s="130">
        <v>72</v>
      </c>
      <c r="B96" s="34" t="s">
        <v>955</v>
      </c>
      <c r="C96" s="127"/>
      <c r="D96" s="38" t="s">
        <v>561</v>
      </c>
      <c r="E96" s="103">
        <v>27.8</v>
      </c>
      <c r="F96" s="37" t="s">
        <v>195</v>
      </c>
      <c r="G96" s="30">
        <v>760</v>
      </c>
      <c r="H96" s="173">
        <f t="shared" si="5"/>
        <v>896.8</v>
      </c>
      <c r="I96" s="176">
        <f t="shared" si="3"/>
        <v>0</v>
      </c>
      <c r="J96" s="176">
        <f t="shared" si="4"/>
        <v>0</v>
      </c>
      <c r="K96" s="36"/>
    </row>
    <row r="97" spans="1:11" s="33" customFormat="1" ht="16.5" customHeight="1">
      <c r="A97" s="130">
        <v>73</v>
      </c>
      <c r="B97" s="34" t="s">
        <v>888</v>
      </c>
      <c r="D97" s="38" t="s">
        <v>889</v>
      </c>
      <c r="E97" s="103">
        <v>1.18</v>
      </c>
      <c r="F97" s="37" t="s">
        <v>195</v>
      </c>
      <c r="G97" s="30">
        <v>54.62</v>
      </c>
      <c r="H97" s="173">
        <f t="shared" si="5"/>
        <v>64.452</v>
      </c>
      <c r="I97" s="176">
        <f t="shared" si="3"/>
        <v>0</v>
      </c>
      <c r="J97" s="176">
        <f t="shared" si="4"/>
        <v>0</v>
      </c>
      <c r="K97" s="36"/>
    </row>
    <row r="98" spans="1:11" s="33" customFormat="1" ht="16.5" customHeight="1">
      <c r="A98" s="130">
        <v>74</v>
      </c>
      <c r="B98" s="34" t="s">
        <v>24</v>
      </c>
      <c r="C98" s="34"/>
      <c r="D98" s="38" t="s">
        <v>562</v>
      </c>
      <c r="E98" s="103">
        <v>0.962</v>
      </c>
      <c r="F98" s="37" t="s">
        <v>195</v>
      </c>
      <c r="G98" s="30">
        <v>22.75</v>
      </c>
      <c r="H98" s="173">
        <f t="shared" si="5"/>
        <v>26.845</v>
      </c>
      <c r="I98" s="176">
        <f t="shared" si="3"/>
        <v>0</v>
      </c>
      <c r="J98" s="176">
        <f t="shared" si="4"/>
        <v>0</v>
      </c>
      <c r="K98" s="36"/>
    </row>
    <row r="99" spans="1:11" s="33" customFormat="1" ht="16.5" customHeight="1">
      <c r="A99" s="130">
        <v>75</v>
      </c>
      <c r="B99" s="34" t="s">
        <v>25</v>
      </c>
      <c r="C99" s="34"/>
      <c r="D99" s="93" t="s">
        <v>563</v>
      </c>
      <c r="E99" s="103">
        <v>0.962</v>
      </c>
      <c r="F99" s="37" t="s">
        <v>195</v>
      </c>
      <c r="G99" s="30">
        <v>22.75</v>
      </c>
      <c r="H99" s="173">
        <f t="shared" si="5"/>
        <v>26.845</v>
      </c>
      <c r="I99" s="176">
        <f t="shared" si="3"/>
        <v>0</v>
      </c>
      <c r="J99" s="176">
        <f t="shared" si="4"/>
        <v>0</v>
      </c>
      <c r="K99" s="36"/>
    </row>
    <row r="100" spans="1:11" s="33" customFormat="1" ht="16.5" customHeight="1">
      <c r="A100" s="130">
        <v>76</v>
      </c>
      <c r="B100" s="34" t="s">
        <v>501</v>
      </c>
      <c r="D100" s="93" t="s">
        <v>782</v>
      </c>
      <c r="E100" s="103">
        <v>34.066</v>
      </c>
      <c r="F100" s="37" t="s">
        <v>195</v>
      </c>
      <c r="G100" s="30">
        <v>1074.461</v>
      </c>
      <c r="H100" s="173">
        <f t="shared" si="5"/>
        <v>1267.864</v>
      </c>
      <c r="I100" s="176">
        <f t="shared" si="3"/>
        <v>0</v>
      </c>
      <c r="J100" s="176">
        <f t="shared" si="4"/>
        <v>0</v>
      </c>
      <c r="K100" s="36"/>
    </row>
    <row r="101" spans="1:11" s="33" customFormat="1" ht="16.5" customHeight="1">
      <c r="A101" s="130">
        <v>77</v>
      </c>
      <c r="B101" s="34" t="s">
        <v>502</v>
      </c>
      <c r="D101" s="93" t="s">
        <v>782</v>
      </c>
      <c r="E101" s="103">
        <v>34.066</v>
      </c>
      <c r="F101" s="37" t="s">
        <v>195</v>
      </c>
      <c r="G101" s="30">
        <v>1074.461</v>
      </c>
      <c r="H101" s="173">
        <f t="shared" si="5"/>
        <v>1267.864</v>
      </c>
      <c r="I101" s="176">
        <f t="shared" si="3"/>
        <v>0</v>
      </c>
      <c r="J101" s="176">
        <f t="shared" si="4"/>
        <v>0</v>
      </c>
      <c r="K101" s="36"/>
    </row>
    <row r="102" spans="1:11" s="33" customFormat="1" ht="16.5" customHeight="1">
      <c r="A102" s="130">
        <v>78</v>
      </c>
      <c r="B102" s="34" t="s">
        <v>874</v>
      </c>
      <c r="D102" s="93" t="s">
        <v>782</v>
      </c>
      <c r="E102" s="103">
        <v>34.066</v>
      </c>
      <c r="F102" s="37" t="s">
        <v>195</v>
      </c>
      <c r="G102" s="30">
        <v>1107.91</v>
      </c>
      <c r="H102" s="173">
        <f t="shared" si="5"/>
        <v>1307.334</v>
      </c>
      <c r="I102" s="176">
        <f t="shared" si="3"/>
        <v>0</v>
      </c>
      <c r="J102" s="176">
        <f t="shared" si="4"/>
        <v>0</v>
      </c>
      <c r="K102" s="36"/>
    </row>
    <row r="103" spans="1:11" s="33" customFormat="1" ht="16.5" customHeight="1">
      <c r="A103" s="130">
        <v>79</v>
      </c>
      <c r="B103" s="34" t="s">
        <v>412</v>
      </c>
      <c r="C103" s="34"/>
      <c r="D103" s="95" t="s">
        <v>564</v>
      </c>
      <c r="E103" s="103">
        <v>10.36</v>
      </c>
      <c r="F103" s="37" t="s">
        <v>195</v>
      </c>
      <c r="G103" s="30">
        <v>451</v>
      </c>
      <c r="H103" s="173">
        <f t="shared" si="5"/>
        <v>532.18</v>
      </c>
      <c r="I103" s="176">
        <f t="shared" si="3"/>
        <v>0</v>
      </c>
      <c r="J103" s="176">
        <f t="shared" si="4"/>
        <v>0</v>
      </c>
      <c r="K103" s="36"/>
    </row>
    <row r="104" spans="1:11" s="33" customFormat="1" ht="16.5" customHeight="1">
      <c r="A104" s="130">
        <v>80</v>
      </c>
      <c r="B104" s="34" t="s">
        <v>234</v>
      </c>
      <c r="C104" s="34"/>
      <c r="D104" s="38" t="s">
        <v>565</v>
      </c>
      <c r="E104" s="103">
        <v>0.065</v>
      </c>
      <c r="F104" s="37" t="s">
        <v>195</v>
      </c>
      <c r="G104" s="30">
        <v>0.656</v>
      </c>
      <c r="H104" s="173">
        <f t="shared" si="5"/>
        <v>0.774</v>
      </c>
      <c r="I104" s="176">
        <f t="shared" si="3"/>
        <v>0</v>
      </c>
      <c r="J104" s="176">
        <f t="shared" si="4"/>
        <v>0</v>
      </c>
      <c r="K104" s="36"/>
    </row>
    <row r="105" spans="1:11" s="33" customFormat="1" ht="16.5" customHeight="1">
      <c r="A105" s="130">
        <v>81</v>
      </c>
      <c r="B105" s="34" t="s">
        <v>859</v>
      </c>
      <c r="D105" s="38" t="s">
        <v>890</v>
      </c>
      <c r="E105" s="103"/>
      <c r="F105" s="37" t="s">
        <v>195</v>
      </c>
      <c r="G105" s="30">
        <v>884</v>
      </c>
      <c r="H105" s="173">
        <f t="shared" si="5"/>
        <v>1043.12</v>
      </c>
      <c r="I105" s="176">
        <f t="shared" si="3"/>
        <v>0</v>
      </c>
      <c r="J105" s="176">
        <f t="shared" si="4"/>
        <v>0</v>
      </c>
      <c r="K105" s="36"/>
    </row>
    <row r="106" spans="1:11" s="33" customFormat="1" ht="16.5" customHeight="1">
      <c r="A106" s="130">
        <v>82</v>
      </c>
      <c r="B106" s="34" t="s">
        <v>139</v>
      </c>
      <c r="C106" s="34" t="s">
        <v>449</v>
      </c>
      <c r="D106" s="94" t="s">
        <v>566</v>
      </c>
      <c r="E106" s="103">
        <v>0.107</v>
      </c>
      <c r="F106" s="37" t="s">
        <v>195</v>
      </c>
      <c r="G106" s="30">
        <v>9.34</v>
      </c>
      <c r="H106" s="173">
        <f t="shared" si="5"/>
        <v>11.021</v>
      </c>
      <c r="I106" s="176">
        <f t="shared" si="3"/>
        <v>0</v>
      </c>
      <c r="J106" s="176">
        <f t="shared" si="4"/>
        <v>0</v>
      </c>
      <c r="K106" s="36"/>
    </row>
    <row r="107" spans="1:11" s="33" customFormat="1" ht="16.5" customHeight="1">
      <c r="A107" s="130">
        <v>83</v>
      </c>
      <c r="B107" s="34" t="s">
        <v>26</v>
      </c>
      <c r="C107" s="34"/>
      <c r="D107" s="38" t="s">
        <v>567</v>
      </c>
      <c r="E107" s="103">
        <v>0.08</v>
      </c>
      <c r="F107" s="37" t="s">
        <v>195</v>
      </c>
      <c r="G107" s="30">
        <v>0.46</v>
      </c>
      <c r="H107" s="173">
        <f t="shared" si="5"/>
        <v>0.543</v>
      </c>
      <c r="I107" s="176">
        <f t="shared" si="3"/>
        <v>0</v>
      </c>
      <c r="J107" s="176">
        <f t="shared" si="4"/>
        <v>0</v>
      </c>
      <c r="K107" s="193" t="s">
        <v>883</v>
      </c>
    </row>
    <row r="108" spans="1:11" s="33" customFormat="1" ht="16.5" customHeight="1">
      <c r="A108" s="130">
        <v>84</v>
      </c>
      <c r="B108" s="34" t="s">
        <v>891</v>
      </c>
      <c r="D108" s="38" t="s">
        <v>892</v>
      </c>
      <c r="E108" s="103"/>
      <c r="F108" s="37" t="s">
        <v>195</v>
      </c>
      <c r="G108" s="30">
        <v>4.87</v>
      </c>
      <c r="H108" s="173">
        <f t="shared" si="5"/>
        <v>5.747</v>
      </c>
      <c r="I108" s="176">
        <f t="shared" si="3"/>
        <v>0</v>
      </c>
      <c r="J108" s="176">
        <f t="shared" si="4"/>
        <v>0</v>
      </c>
      <c r="K108" s="36"/>
    </row>
    <row r="109" spans="1:11" s="33" customFormat="1" ht="16.5" customHeight="1">
      <c r="A109" s="130">
        <v>85</v>
      </c>
      <c r="B109" s="34" t="s">
        <v>901</v>
      </c>
      <c r="D109" s="38" t="s">
        <v>902</v>
      </c>
      <c r="E109" s="103">
        <v>1.1</v>
      </c>
      <c r="F109" s="37" t="s">
        <v>195</v>
      </c>
      <c r="G109" s="30">
        <v>62.569</v>
      </c>
      <c r="H109" s="173">
        <f t="shared" si="5"/>
        <v>73.831</v>
      </c>
      <c r="I109" s="176">
        <f t="shared" si="3"/>
        <v>0</v>
      </c>
      <c r="J109" s="176">
        <f t="shared" si="4"/>
        <v>0</v>
      </c>
      <c r="K109" s="36"/>
    </row>
    <row r="110" spans="1:11" s="33" customFormat="1" ht="16.5" customHeight="1">
      <c r="A110" s="130">
        <v>86</v>
      </c>
      <c r="B110" s="34" t="s">
        <v>185</v>
      </c>
      <c r="C110" s="34"/>
      <c r="D110" s="92" t="s">
        <v>568</v>
      </c>
      <c r="E110" s="103">
        <v>26.6</v>
      </c>
      <c r="F110" s="37" t="s">
        <v>195</v>
      </c>
      <c r="G110" s="30">
        <v>1045</v>
      </c>
      <c r="H110" s="173">
        <f t="shared" si="5"/>
        <v>1233.1</v>
      </c>
      <c r="I110" s="176">
        <f t="shared" si="3"/>
        <v>0</v>
      </c>
      <c r="J110" s="176">
        <f t="shared" si="4"/>
        <v>0</v>
      </c>
      <c r="K110" s="36"/>
    </row>
    <row r="111" spans="1:11" s="33" customFormat="1" ht="16.5" customHeight="1">
      <c r="A111" s="130">
        <v>87</v>
      </c>
      <c r="B111" s="34" t="s">
        <v>836</v>
      </c>
      <c r="C111" s="34"/>
      <c r="D111" s="92" t="s">
        <v>560</v>
      </c>
      <c r="E111" s="103">
        <v>26.6</v>
      </c>
      <c r="F111" s="37" t="s">
        <v>195</v>
      </c>
      <c r="G111" s="30">
        <v>1063.413</v>
      </c>
      <c r="H111" s="173">
        <f t="shared" si="5"/>
        <v>1254.827</v>
      </c>
      <c r="I111" s="176">
        <f t="shared" si="3"/>
        <v>0</v>
      </c>
      <c r="J111" s="176">
        <f t="shared" si="4"/>
        <v>0</v>
      </c>
      <c r="K111" s="36"/>
    </row>
    <row r="112" spans="1:11" s="31" customFormat="1" ht="16.5" customHeight="1">
      <c r="A112" s="130">
        <v>88</v>
      </c>
      <c r="B112" s="27" t="s">
        <v>208</v>
      </c>
      <c r="C112" s="27"/>
      <c r="D112" s="92" t="s">
        <v>569</v>
      </c>
      <c r="E112" s="103">
        <v>0.117</v>
      </c>
      <c r="F112" s="37" t="s">
        <v>195</v>
      </c>
      <c r="G112" s="30">
        <v>18.55</v>
      </c>
      <c r="H112" s="173">
        <f t="shared" si="5"/>
        <v>21.889</v>
      </c>
      <c r="I112" s="176">
        <f t="shared" si="3"/>
        <v>0</v>
      </c>
      <c r="J112" s="176">
        <f t="shared" si="4"/>
        <v>0</v>
      </c>
      <c r="K112" s="36"/>
    </row>
    <row r="113" spans="1:11" s="33" customFormat="1" ht="16.5" customHeight="1">
      <c r="A113" s="130">
        <v>89</v>
      </c>
      <c r="B113" s="34" t="s">
        <v>175</v>
      </c>
      <c r="C113" s="34"/>
      <c r="D113" s="38" t="s">
        <v>570</v>
      </c>
      <c r="E113" s="103">
        <v>0.075</v>
      </c>
      <c r="F113" s="37" t="s">
        <v>195</v>
      </c>
      <c r="G113" s="30">
        <v>2.184</v>
      </c>
      <c r="H113" s="173">
        <f t="shared" si="5"/>
        <v>2.577</v>
      </c>
      <c r="I113" s="176">
        <f t="shared" si="3"/>
        <v>0</v>
      </c>
      <c r="J113" s="176">
        <f t="shared" si="4"/>
        <v>0</v>
      </c>
      <c r="K113" s="36"/>
    </row>
    <row r="114" spans="1:11" s="33" customFormat="1" ht="16.5" customHeight="1">
      <c r="A114" s="130">
        <v>90</v>
      </c>
      <c r="B114" s="34" t="s">
        <v>893</v>
      </c>
      <c r="C114" s="34"/>
      <c r="D114" s="38" t="s">
        <v>638</v>
      </c>
      <c r="E114" s="103">
        <v>0.1</v>
      </c>
      <c r="F114" s="37" t="s">
        <v>195</v>
      </c>
      <c r="G114" s="30">
        <v>2.8</v>
      </c>
      <c r="H114" s="173">
        <f t="shared" si="5"/>
        <v>3.304</v>
      </c>
      <c r="I114" s="176">
        <f t="shared" si="3"/>
        <v>0</v>
      </c>
      <c r="J114" s="176">
        <f t="shared" si="4"/>
        <v>0</v>
      </c>
      <c r="K114" s="36"/>
    </row>
    <row r="115" spans="1:11" s="33" customFormat="1" ht="16.5" customHeight="1">
      <c r="A115" s="130">
        <v>91</v>
      </c>
      <c r="B115" s="34" t="s">
        <v>140</v>
      </c>
      <c r="C115" s="34"/>
      <c r="D115" s="94" t="s">
        <v>571</v>
      </c>
      <c r="E115" s="103">
        <v>0.11</v>
      </c>
      <c r="F115" s="37" t="s">
        <v>195</v>
      </c>
      <c r="G115" s="30">
        <v>9.34</v>
      </c>
      <c r="H115" s="173">
        <f t="shared" si="5"/>
        <v>11.021</v>
      </c>
      <c r="I115" s="176">
        <f t="shared" si="3"/>
        <v>0</v>
      </c>
      <c r="J115" s="176">
        <f t="shared" si="4"/>
        <v>0</v>
      </c>
      <c r="K115" s="36"/>
    </row>
    <row r="116" spans="1:11" s="33" customFormat="1" ht="16.5" customHeight="1">
      <c r="A116" s="130">
        <v>92</v>
      </c>
      <c r="B116" s="34" t="s">
        <v>142</v>
      </c>
      <c r="C116" s="34" t="s">
        <v>814</v>
      </c>
      <c r="D116" s="92" t="s">
        <v>572</v>
      </c>
      <c r="E116" s="103">
        <v>0.592</v>
      </c>
      <c r="F116" s="37" t="s">
        <v>195</v>
      </c>
      <c r="G116" s="30">
        <v>9.78</v>
      </c>
      <c r="H116" s="173">
        <f t="shared" si="5"/>
        <v>11.54</v>
      </c>
      <c r="I116" s="176">
        <f t="shared" si="3"/>
        <v>0</v>
      </c>
      <c r="J116" s="176">
        <f t="shared" si="4"/>
        <v>0</v>
      </c>
      <c r="K116" s="36"/>
    </row>
    <row r="117" spans="1:11" s="33" customFormat="1" ht="16.5" customHeight="1">
      <c r="A117" s="130">
        <v>93</v>
      </c>
      <c r="B117" s="34" t="s">
        <v>158</v>
      </c>
      <c r="C117" s="34"/>
      <c r="D117" s="38" t="s">
        <v>573</v>
      </c>
      <c r="E117" s="103">
        <v>0.598</v>
      </c>
      <c r="F117" s="37" t="s">
        <v>195</v>
      </c>
      <c r="G117" s="30">
        <v>9.78</v>
      </c>
      <c r="H117" s="173">
        <f t="shared" si="5"/>
        <v>11.54</v>
      </c>
      <c r="I117" s="176">
        <f t="shared" si="3"/>
        <v>0</v>
      </c>
      <c r="J117" s="176">
        <f t="shared" si="4"/>
        <v>0</v>
      </c>
      <c r="K117" s="36"/>
    </row>
    <row r="118" spans="1:11" s="33" customFormat="1" ht="16.5" customHeight="1">
      <c r="A118" s="130">
        <v>94</v>
      </c>
      <c r="B118" s="34" t="s">
        <v>159</v>
      </c>
      <c r="C118" s="34"/>
      <c r="D118" s="38" t="s">
        <v>575</v>
      </c>
      <c r="E118" s="103">
        <v>0.594</v>
      </c>
      <c r="F118" s="37" t="s">
        <v>195</v>
      </c>
      <c r="G118" s="30">
        <v>9.78</v>
      </c>
      <c r="H118" s="173">
        <f t="shared" si="5"/>
        <v>11.54</v>
      </c>
      <c r="I118" s="176">
        <f t="shared" si="3"/>
        <v>0</v>
      </c>
      <c r="J118" s="176">
        <f t="shared" si="4"/>
        <v>0</v>
      </c>
      <c r="K118" s="36"/>
    </row>
    <row r="119" spans="1:11" s="33" customFormat="1" ht="16.5" customHeight="1">
      <c r="A119" s="130">
        <v>95</v>
      </c>
      <c r="B119" s="34" t="s">
        <v>143</v>
      </c>
      <c r="C119" s="34"/>
      <c r="D119" s="38" t="s">
        <v>574</v>
      </c>
      <c r="E119" s="103">
        <v>0.989</v>
      </c>
      <c r="F119" s="37" t="s">
        <v>195</v>
      </c>
      <c r="G119" s="30">
        <v>23.35</v>
      </c>
      <c r="H119" s="173">
        <f t="shared" si="5"/>
        <v>27.553</v>
      </c>
      <c r="I119" s="176">
        <f t="shared" si="3"/>
        <v>0</v>
      </c>
      <c r="J119" s="176">
        <f t="shared" si="4"/>
        <v>0</v>
      </c>
      <c r="K119" s="36"/>
    </row>
    <row r="120" spans="1:11" s="10" customFormat="1" ht="16.5" customHeight="1">
      <c r="A120" s="130">
        <v>96</v>
      </c>
      <c r="B120" s="34" t="s">
        <v>160</v>
      </c>
      <c r="C120" s="34"/>
      <c r="D120" s="38" t="s">
        <v>576</v>
      </c>
      <c r="E120" s="103">
        <v>0.955</v>
      </c>
      <c r="F120" s="37" t="s">
        <v>195</v>
      </c>
      <c r="G120" s="30">
        <v>23.35</v>
      </c>
      <c r="H120" s="173">
        <f t="shared" si="5"/>
        <v>27.553</v>
      </c>
      <c r="I120" s="176">
        <f t="shared" si="3"/>
        <v>0</v>
      </c>
      <c r="J120" s="176">
        <f t="shared" si="4"/>
        <v>0</v>
      </c>
      <c r="K120" s="36"/>
    </row>
    <row r="121" spans="1:11" s="10" customFormat="1" ht="16.5" customHeight="1">
      <c r="A121" s="130">
        <v>97</v>
      </c>
      <c r="B121" s="34" t="s">
        <v>161</v>
      </c>
      <c r="C121" s="34"/>
      <c r="D121" s="38" t="s">
        <v>577</v>
      </c>
      <c r="E121" s="103">
        <v>0.955</v>
      </c>
      <c r="F121" s="37" t="s">
        <v>195</v>
      </c>
      <c r="G121" s="30">
        <v>23.35</v>
      </c>
      <c r="H121" s="173">
        <f t="shared" si="5"/>
        <v>27.553</v>
      </c>
      <c r="I121" s="176">
        <f t="shared" si="3"/>
        <v>0</v>
      </c>
      <c r="J121" s="176">
        <f t="shared" si="4"/>
        <v>0</v>
      </c>
      <c r="K121" s="36"/>
    </row>
    <row r="122" spans="1:11" s="10" customFormat="1" ht="16.5" customHeight="1">
      <c r="A122" s="130">
        <v>98</v>
      </c>
      <c r="B122" s="34" t="s">
        <v>612</v>
      </c>
      <c r="C122" s="34"/>
      <c r="D122" s="38" t="s">
        <v>613</v>
      </c>
      <c r="E122" s="103">
        <v>0.65</v>
      </c>
      <c r="F122" s="37" t="s">
        <v>195</v>
      </c>
      <c r="G122" s="30">
        <v>18.69</v>
      </c>
      <c r="H122" s="173">
        <f t="shared" si="5"/>
        <v>22.054</v>
      </c>
      <c r="I122" s="176">
        <f t="shared" si="3"/>
        <v>0</v>
      </c>
      <c r="J122" s="176">
        <f t="shared" si="4"/>
        <v>0</v>
      </c>
      <c r="K122" s="36"/>
    </row>
    <row r="123" spans="1:11" s="10" customFormat="1" ht="16.5" customHeight="1">
      <c r="A123" s="130">
        <v>99</v>
      </c>
      <c r="B123" s="34" t="s">
        <v>618</v>
      </c>
      <c r="C123" s="34"/>
      <c r="D123" s="38" t="s">
        <v>619</v>
      </c>
      <c r="E123" s="103">
        <v>0.59</v>
      </c>
      <c r="F123" s="37" t="s">
        <v>195</v>
      </c>
      <c r="G123" s="30">
        <v>9.78</v>
      </c>
      <c r="H123" s="173">
        <f t="shared" si="5"/>
        <v>11.54</v>
      </c>
      <c r="I123" s="176">
        <f t="shared" si="3"/>
        <v>0</v>
      </c>
      <c r="J123" s="176">
        <f t="shared" si="4"/>
        <v>0</v>
      </c>
      <c r="K123" s="36"/>
    </row>
    <row r="124" spans="1:11" s="10" customFormat="1" ht="16.5" customHeight="1">
      <c r="A124" s="130">
        <v>100</v>
      </c>
      <c r="B124" s="34" t="s">
        <v>614</v>
      </c>
      <c r="C124" s="34"/>
      <c r="D124" s="38" t="s">
        <v>615</v>
      </c>
      <c r="E124" s="103">
        <v>1</v>
      </c>
      <c r="F124" s="37" t="s">
        <v>195</v>
      </c>
      <c r="G124" s="30">
        <v>23.35</v>
      </c>
      <c r="H124" s="173">
        <f t="shared" si="5"/>
        <v>27.553</v>
      </c>
      <c r="I124" s="176">
        <f t="shared" si="3"/>
        <v>0</v>
      </c>
      <c r="J124" s="176">
        <f t="shared" si="4"/>
        <v>0</v>
      </c>
      <c r="K124" s="36"/>
    </row>
    <row r="125" spans="1:11" s="10" customFormat="1" ht="16.5" customHeight="1">
      <c r="A125" s="130">
        <v>101</v>
      </c>
      <c r="B125" s="34" t="s">
        <v>894</v>
      </c>
      <c r="C125" s="128"/>
      <c r="D125" s="38" t="s">
        <v>895</v>
      </c>
      <c r="E125" s="103"/>
      <c r="F125" s="37" t="s">
        <v>195</v>
      </c>
      <c r="G125" s="30">
        <v>1.2</v>
      </c>
      <c r="H125" s="173">
        <f t="shared" si="5"/>
        <v>1.416</v>
      </c>
      <c r="I125" s="176">
        <f t="shared" si="3"/>
        <v>0</v>
      </c>
      <c r="J125" s="176">
        <f t="shared" si="4"/>
        <v>0</v>
      </c>
      <c r="K125" s="36"/>
    </row>
    <row r="126" spans="1:11" s="10" customFormat="1" ht="16.5" customHeight="1">
      <c r="A126" s="130">
        <v>102</v>
      </c>
      <c r="B126" s="34" t="s">
        <v>503</v>
      </c>
      <c r="C126" s="128"/>
      <c r="D126" s="38" t="s">
        <v>639</v>
      </c>
      <c r="E126" s="103">
        <v>0.14</v>
      </c>
      <c r="F126" s="37" t="s">
        <v>195</v>
      </c>
      <c r="G126" s="30">
        <v>1.25</v>
      </c>
      <c r="H126" s="173">
        <f t="shared" si="5"/>
        <v>1.475</v>
      </c>
      <c r="I126" s="176">
        <f t="shared" si="3"/>
        <v>0</v>
      </c>
      <c r="J126" s="176">
        <f t="shared" si="4"/>
        <v>0</v>
      </c>
      <c r="K126" s="36"/>
    </row>
    <row r="127" spans="1:11" s="10" customFormat="1" ht="16.5" customHeight="1">
      <c r="A127" s="130">
        <v>103</v>
      </c>
      <c r="B127" s="34" t="s">
        <v>896</v>
      </c>
      <c r="C127" s="128"/>
      <c r="D127" s="38" t="s">
        <v>897</v>
      </c>
      <c r="E127" s="103"/>
      <c r="F127" s="37" t="s">
        <v>195</v>
      </c>
      <c r="G127" s="30">
        <v>1.7</v>
      </c>
      <c r="H127" s="173">
        <f t="shared" si="5"/>
        <v>2.006</v>
      </c>
      <c r="I127" s="176">
        <f t="shared" si="3"/>
        <v>0</v>
      </c>
      <c r="J127" s="176">
        <f t="shared" si="4"/>
        <v>0</v>
      </c>
      <c r="K127" s="36"/>
    </row>
    <row r="128" spans="1:11" s="10" customFormat="1" ht="16.5" customHeight="1">
      <c r="A128" s="130">
        <v>104</v>
      </c>
      <c r="B128" s="34" t="s">
        <v>504</v>
      </c>
      <c r="C128" s="128"/>
      <c r="D128" s="38" t="s">
        <v>640</v>
      </c>
      <c r="E128" s="103">
        <v>0.24</v>
      </c>
      <c r="F128" s="37" t="s">
        <v>195</v>
      </c>
      <c r="G128" s="30">
        <v>1.75</v>
      </c>
      <c r="H128" s="173">
        <f t="shared" si="5"/>
        <v>2.065</v>
      </c>
      <c r="I128" s="176">
        <f t="shared" si="3"/>
        <v>0</v>
      </c>
      <c r="J128" s="176">
        <f t="shared" si="4"/>
        <v>0</v>
      </c>
      <c r="K128" s="36"/>
    </row>
    <row r="129" spans="1:11" s="10" customFormat="1" ht="16.5" customHeight="1">
      <c r="A129" s="130">
        <v>105</v>
      </c>
      <c r="B129" s="128" t="s">
        <v>177</v>
      </c>
      <c r="C129" s="128"/>
      <c r="D129" s="38" t="s">
        <v>730</v>
      </c>
      <c r="E129" s="103">
        <v>0.003</v>
      </c>
      <c r="F129" s="37" t="s">
        <v>195</v>
      </c>
      <c r="G129" s="30">
        <v>0.054</v>
      </c>
      <c r="H129" s="173">
        <f t="shared" si="5"/>
        <v>0.064</v>
      </c>
      <c r="I129" s="176">
        <f t="shared" si="3"/>
        <v>0</v>
      </c>
      <c r="J129" s="176">
        <f t="shared" si="4"/>
        <v>0</v>
      </c>
      <c r="K129" s="36"/>
    </row>
    <row r="130" spans="1:11" s="31" customFormat="1" ht="16.5" customHeight="1">
      <c r="A130" s="130">
        <v>106</v>
      </c>
      <c r="B130" s="34" t="s">
        <v>176</v>
      </c>
      <c r="C130" s="34"/>
      <c r="D130" s="38" t="s">
        <v>578</v>
      </c>
      <c r="E130" s="103">
        <v>0.1</v>
      </c>
      <c r="F130" s="37" t="s">
        <v>195</v>
      </c>
      <c r="G130" s="30">
        <v>3.183</v>
      </c>
      <c r="H130" s="173">
        <f t="shared" si="5"/>
        <v>3.756</v>
      </c>
      <c r="I130" s="176">
        <f t="shared" si="3"/>
        <v>0</v>
      </c>
      <c r="J130" s="176">
        <f t="shared" si="4"/>
        <v>0</v>
      </c>
      <c r="K130" s="36"/>
    </row>
    <row r="131" spans="1:11" s="31" customFormat="1" ht="16.5" customHeight="1">
      <c r="A131" s="130">
        <v>107</v>
      </c>
      <c r="B131" s="34" t="s">
        <v>617</v>
      </c>
      <c r="C131" s="34"/>
      <c r="D131" s="38" t="s">
        <v>616</v>
      </c>
      <c r="E131" s="103">
        <v>0.565</v>
      </c>
      <c r="F131" s="37" t="s">
        <v>195</v>
      </c>
      <c r="G131" s="30">
        <v>12.1</v>
      </c>
      <c r="H131" s="173">
        <f t="shared" si="5"/>
        <v>14.278</v>
      </c>
      <c r="I131" s="176">
        <f t="shared" si="3"/>
        <v>0</v>
      </c>
      <c r="J131" s="176">
        <f t="shared" si="4"/>
        <v>0</v>
      </c>
      <c r="K131" s="36"/>
    </row>
    <row r="132" spans="1:11" s="31" customFormat="1" ht="16.5" customHeight="1">
      <c r="A132" s="130">
        <v>108</v>
      </c>
      <c r="B132" s="34" t="s">
        <v>898</v>
      </c>
      <c r="C132" s="137"/>
      <c r="D132" s="38" t="s">
        <v>1193</v>
      </c>
      <c r="E132" s="103">
        <v>0.609</v>
      </c>
      <c r="F132" s="37" t="s">
        <v>195</v>
      </c>
      <c r="G132" s="30">
        <v>18.69</v>
      </c>
      <c r="H132" s="173">
        <f t="shared" si="5"/>
        <v>22.054</v>
      </c>
      <c r="I132" s="176">
        <f t="shared" si="3"/>
        <v>0</v>
      </c>
      <c r="J132" s="176">
        <f t="shared" si="4"/>
        <v>0</v>
      </c>
      <c r="K132" s="36"/>
    </row>
    <row r="133" spans="1:11" s="31" customFormat="1" ht="16.5" customHeight="1">
      <c r="A133" s="130">
        <v>109</v>
      </c>
      <c r="B133" s="27" t="s">
        <v>207</v>
      </c>
      <c r="C133" s="27" t="s">
        <v>1138</v>
      </c>
      <c r="D133" s="41" t="s">
        <v>579</v>
      </c>
      <c r="E133" s="103">
        <v>19</v>
      </c>
      <c r="F133" s="37" t="s">
        <v>195</v>
      </c>
      <c r="G133" s="30">
        <v>267.37</v>
      </c>
      <c r="H133" s="173">
        <f t="shared" si="5"/>
        <v>315.497</v>
      </c>
      <c r="I133" s="176">
        <f t="shared" si="3"/>
        <v>0</v>
      </c>
      <c r="J133" s="176">
        <f t="shared" si="4"/>
        <v>0</v>
      </c>
      <c r="K133" s="36"/>
    </row>
    <row r="134" spans="1:11" s="31" customFormat="1" ht="16.5" customHeight="1">
      <c r="A134" s="130">
        <v>110</v>
      </c>
      <c r="B134" s="27" t="s">
        <v>451</v>
      </c>
      <c r="C134" s="27" t="s">
        <v>1139</v>
      </c>
      <c r="D134" s="41" t="s">
        <v>580</v>
      </c>
      <c r="E134" s="103">
        <v>24</v>
      </c>
      <c r="F134" s="37" t="s">
        <v>195</v>
      </c>
      <c r="G134" s="30">
        <v>328</v>
      </c>
      <c r="H134" s="173">
        <f t="shared" si="5"/>
        <v>387.04</v>
      </c>
      <c r="I134" s="176">
        <f t="shared" si="3"/>
        <v>0</v>
      </c>
      <c r="J134" s="176">
        <f t="shared" si="4"/>
        <v>0</v>
      </c>
      <c r="K134" s="36"/>
    </row>
    <row r="135" spans="1:11" s="31" customFormat="1" ht="16.5" customHeight="1">
      <c r="A135" s="130">
        <v>111</v>
      </c>
      <c r="B135" s="27" t="s">
        <v>456</v>
      </c>
      <c r="C135" s="27"/>
      <c r="D135" s="41" t="s">
        <v>581</v>
      </c>
      <c r="E135" s="103">
        <v>24</v>
      </c>
      <c r="F135" s="37" t="s">
        <v>195</v>
      </c>
      <c r="G135" s="30">
        <v>327.96</v>
      </c>
      <c r="H135" s="173">
        <f t="shared" si="5"/>
        <v>386.993</v>
      </c>
      <c r="I135" s="176">
        <f t="shared" si="3"/>
        <v>0</v>
      </c>
      <c r="J135" s="176">
        <f t="shared" si="4"/>
        <v>0</v>
      </c>
      <c r="K135" s="36"/>
    </row>
    <row r="136" spans="1:11" s="31" customFormat="1" ht="16.5" customHeight="1">
      <c r="A136" s="130">
        <v>112</v>
      </c>
      <c r="B136" s="27" t="s">
        <v>478</v>
      </c>
      <c r="C136" s="27" t="s">
        <v>1140</v>
      </c>
      <c r="D136" s="28" t="s">
        <v>590</v>
      </c>
      <c r="E136" s="103">
        <v>17</v>
      </c>
      <c r="F136" s="29" t="s">
        <v>195</v>
      </c>
      <c r="G136" s="30">
        <v>215.89</v>
      </c>
      <c r="H136" s="173">
        <f t="shared" si="5"/>
        <v>254.75</v>
      </c>
      <c r="I136" s="176">
        <f t="shared" si="3"/>
        <v>0</v>
      </c>
      <c r="J136" s="176">
        <f t="shared" si="4"/>
        <v>0</v>
      </c>
      <c r="K136" s="36"/>
    </row>
    <row r="137" spans="1:11" s="31" customFormat="1" ht="16.5" customHeight="1">
      <c r="A137" s="130">
        <v>113</v>
      </c>
      <c r="B137" s="27" t="s">
        <v>505</v>
      </c>
      <c r="C137" s="27"/>
      <c r="D137" s="28" t="s">
        <v>506</v>
      </c>
      <c r="E137" s="103">
        <v>18</v>
      </c>
      <c r="F137" s="29" t="s">
        <v>195</v>
      </c>
      <c r="G137" s="30">
        <v>228.68</v>
      </c>
      <c r="H137" s="173">
        <f t="shared" si="5"/>
        <v>269.842</v>
      </c>
      <c r="I137" s="176">
        <f t="shared" si="3"/>
        <v>0</v>
      </c>
      <c r="J137" s="176">
        <f t="shared" si="4"/>
        <v>0</v>
      </c>
      <c r="K137" s="36"/>
    </row>
    <row r="138" spans="1:11" s="31" customFormat="1" ht="16.5" customHeight="1">
      <c r="A138" s="130">
        <v>114</v>
      </c>
      <c r="B138" s="27" t="s">
        <v>507</v>
      </c>
      <c r="C138" s="27"/>
      <c r="D138" s="28" t="s">
        <v>508</v>
      </c>
      <c r="E138" s="103">
        <v>20</v>
      </c>
      <c r="F138" s="29" t="s">
        <v>195</v>
      </c>
      <c r="G138" s="30">
        <v>271.96</v>
      </c>
      <c r="H138" s="173">
        <f t="shared" si="5"/>
        <v>320.913</v>
      </c>
      <c r="I138" s="176">
        <f t="shared" si="3"/>
        <v>0</v>
      </c>
      <c r="J138" s="176">
        <f t="shared" si="4"/>
        <v>0</v>
      </c>
      <c r="K138" s="36"/>
    </row>
    <row r="139" spans="1:11" s="31" customFormat="1" ht="16.5" customHeight="1">
      <c r="A139" s="130">
        <v>115</v>
      </c>
      <c r="B139" s="27" t="s">
        <v>797</v>
      </c>
      <c r="C139" s="27" t="s">
        <v>1136</v>
      </c>
      <c r="D139" s="28" t="s">
        <v>799</v>
      </c>
      <c r="E139" s="103"/>
      <c r="F139" s="29" t="s">
        <v>195</v>
      </c>
      <c r="G139" s="30">
        <v>211.721</v>
      </c>
      <c r="H139" s="173">
        <f t="shared" si="5"/>
        <v>249.831</v>
      </c>
      <c r="I139" s="176">
        <f t="shared" si="3"/>
        <v>0</v>
      </c>
      <c r="J139" s="176">
        <f t="shared" si="4"/>
        <v>0</v>
      </c>
      <c r="K139" s="36"/>
    </row>
    <row r="140" spans="1:11" s="31" customFormat="1" ht="16.5" customHeight="1">
      <c r="A140" s="130">
        <v>116</v>
      </c>
      <c r="B140" s="27" t="s">
        <v>798</v>
      </c>
      <c r="C140" s="27" t="s">
        <v>1136</v>
      </c>
      <c r="D140" s="28" t="s">
        <v>800</v>
      </c>
      <c r="E140" s="103"/>
      <c r="F140" s="29" t="s">
        <v>195</v>
      </c>
      <c r="G140" s="30">
        <v>211.721</v>
      </c>
      <c r="H140" s="173">
        <f t="shared" si="5"/>
        <v>249.831</v>
      </c>
      <c r="I140" s="176">
        <f t="shared" si="3"/>
        <v>0</v>
      </c>
      <c r="J140" s="176">
        <f t="shared" si="4"/>
        <v>0</v>
      </c>
      <c r="K140" s="36"/>
    </row>
    <row r="141" spans="1:11" s="31" customFormat="1" ht="16.5" customHeight="1">
      <c r="A141" s="130">
        <v>117</v>
      </c>
      <c r="B141" s="27" t="s">
        <v>1063</v>
      </c>
      <c r="C141" s="27"/>
      <c r="D141" s="28" t="s">
        <v>1065</v>
      </c>
      <c r="E141" s="103">
        <v>0.131</v>
      </c>
      <c r="F141" s="29" t="s">
        <v>195</v>
      </c>
      <c r="G141" s="30">
        <v>12.41</v>
      </c>
      <c r="H141" s="173">
        <f t="shared" si="5"/>
        <v>14.644</v>
      </c>
      <c r="I141" s="176">
        <f t="shared" si="3"/>
        <v>0</v>
      </c>
      <c r="J141" s="176">
        <f t="shared" si="4"/>
        <v>0</v>
      </c>
      <c r="K141" s="36"/>
    </row>
    <row r="142" spans="1:11" s="31" customFormat="1" ht="16.5" customHeight="1">
      <c r="A142" s="130">
        <v>118</v>
      </c>
      <c r="B142" s="27" t="s">
        <v>1064</v>
      </c>
      <c r="C142" s="27"/>
      <c r="D142" s="28" t="s">
        <v>1066</v>
      </c>
      <c r="E142" s="103">
        <v>0.131</v>
      </c>
      <c r="F142" s="29" t="s">
        <v>195</v>
      </c>
      <c r="G142" s="30">
        <v>9.61</v>
      </c>
      <c r="H142" s="173">
        <f t="shared" si="5"/>
        <v>11.34</v>
      </c>
      <c r="I142" s="176">
        <f t="shared" si="3"/>
        <v>0</v>
      </c>
      <c r="J142" s="176">
        <f t="shared" si="4"/>
        <v>0</v>
      </c>
      <c r="K142" s="36"/>
    </row>
    <row r="143" spans="1:11" s="31" customFormat="1" ht="16.5" customHeight="1">
      <c r="A143" s="130">
        <v>119</v>
      </c>
      <c r="B143" s="27" t="s">
        <v>1068</v>
      </c>
      <c r="C143" s="27"/>
      <c r="D143" s="28" t="s">
        <v>1069</v>
      </c>
      <c r="E143" s="103">
        <v>1</v>
      </c>
      <c r="F143" s="29" t="s">
        <v>195</v>
      </c>
      <c r="G143" s="30">
        <v>23.35</v>
      </c>
      <c r="H143" s="173">
        <f t="shared" si="5"/>
        <v>27.553</v>
      </c>
      <c r="I143" s="176">
        <f t="shared" si="3"/>
        <v>0</v>
      </c>
      <c r="J143" s="176">
        <f t="shared" si="4"/>
        <v>0</v>
      </c>
      <c r="K143" s="36"/>
    </row>
    <row r="144" spans="1:11" s="31" customFormat="1" ht="27.75" customHeight="1">
      <c r="A144" s="130">
        <v>120</v>
      </c>
      <c r="B144" s="27" t="s">
        <v>1141</v>
      </c>
      <c r="C144" s="137" t="s">
        <v>1137</v>
      </c>
      <c r="D144" s="48" t="s">
        <v>1142</v>
      </c>
      <c r="E144" s="103">
        <v>17</v>
      </c>
      <c r="F144" s="29" t="s">
        <v>195</v>
      </c>
      <c r="G144" s="30">
        <v>215.58</v>
      </c>
      <c r="H144" s="173">
        <f t="shared" si="5"/>
        <v>254.384</v>
      </c>
      <c r="I144" s="176">
        <f t="shared" si="3"/>
        <v>0</v>
      </c>
      <c r="J144" s="176">
        <f t="shared" si="4"/>
        <v>0</v>
      </c>
      <c r="K144" s="36"/>
    </row>
    <row r="145" spans="1:11" s="31" customFormat="1" ht="27.75" customHeight="1">
      <c r="A145" s="130">
        <v>121</v>
      </c>
      <c r="B145" s="137" t="s">
        <v>1143</v>
      </c>
      <c r="C145" s="137"/>
      <c r="D145" s="48" t="s">
        <v>1144</v>
      </c>
      <c r="E145" s="103">
        <v>19</v>
      </c>
      <c r="F145" s="29" t="s">
        <v>195</v>
      </c>
      <c r="G145" s="30">
        <v>232.25</v>
      </c>
      <c r="H145" s="173">
        <f t="shared" si="5"/>
        <v>274.055</v>
      </c>
      <c r="I145" s="176">
        <f t="shared" si="3"/>
        <v>0</v>
      </c>
      <c r="J145" s="176">
        <f t="shared" si="4"/>
        <v>0</v>
      </c>
      <c r="K145" s="36"/>
    </row>
    <row r="146" spans="1:11" s="31" customFormat="1" ht="27.75" customHeight="1">
      <c r="A146" s="130">
        <v>122</v>
      </c>
      <c r="B146" s="137" t="s">
        <v>1145</v>
      </c>
      <c r="C146" s="137" t="s">
        <v>1149</v>
      </c>
      <c r="D146" s="48" t="s">
        <v>1146</v>
      </c>
      <c r="E146" s="103">
        <v>19</v>
      </c>
      <c r="F146" s="29" t="s">
        <v>195</v>
      </c>
      <c r="G146" s="30">
        <v>232.25</v>
      </c>
      <c r="H146" s="173">
        <f t="shared" si="5"/>
        <v>274.055</v>
      </c>
      <c r="I146" s="176">
        <f t="shared" si="3"/>
        <v>0</v>
      </c>
      <c r="J146" s="176">
        <f t="shared" si="4"/>
        <v>0</v>
      </c>
      <c r="K146" s="36"/>
    </row>
    <row r="147" spans="1:11" s="31" customFormat="1" ht="27.75" customHeight="1">
      <c r="A147" s="130">
        <v>123</v>
      </c>
      <c r="B147" s="27" t="s">
        <v>1147</v>
      </c>
      <c r="C147" s="137"/>
      <c r="D147" s="207" t="s">
        <v>1148</v>
      </c>
      <c r="E147" s="103">
        <v>17</v>
      </c>
      <c r="F147" s="29" t="s">
        <v>195</v>
      </c>
      <c r="G147" s="30">
        <v>215.58</v>
      </c>
      <c r="H147" s="173">
        <f t="shared" si="5"/>
        <v>254.384</v>
      </c>
      <c r="I147" s="176">
        <f t="shared" si="3"/>
        <v>0</v>
      </c>
      <c r="J147" s="176">
        <f t="shared" si="4"/>
        <v>0</v>
      </c>
      <c r="K147" s="36"/>
    </row>
    <row r="148" spans="1:11" s="31" customFormat="1" ht="27.75" customHeight="1">
      <c r="A148" s="130">
        <v>124</v>
      </c>
      <c r="B148" s="27" t="s">
        <v>1236</v>
      </c>
      <c r="C148" s="137" t="s">
        <v>1237</v>
      </c>
      <c r="D148" s="207" t="s">
        <v>1235</v>
      </c>
      <c r="E148" s="103">
        <v>17</v>
      </c>
      <c r="F148" s="29" t="s">
        <v>195</v>
      </c>
      <c r="G148" s="30">
        <v>250.759</v>
      </c>
      <c r="H148" s="173">
        <f t="shared" si="5"/>
        <v>295.896</v>
      </c>
      <c r="I148" s="176">
        <f t="shared" si="3"/>
        <v>0</v>
      </c>
      <c r="J148" s="176">
        <f t="shared" si="4"/>
        <v>0</v>
      </c>
      <c r="K148" s="36"/>
    </row>
    <row r="149" spans="1:11" s="40" customFormat="1" ht="16.5" customHeight="1">
      <c r="A149" s="130">
        <v>125</v>
      </c>
      <c r="B149" s="27" t="s">
        <v>47</v>
      </c>
      <c r="C149" s="27"/>
      <c r="D149" s="41" t="s">
        <v>1070</v>
      </c>
      <c r="E149" s="103">
        <v>0.22</v>
      </c>
      <c r="F149" s="29" t="s">
        <v>195</v>
      </c>
      <c r="G149" s="30">
        <v>1.34</v>
      </c>
      <c r="H149" s="173">
        <f t="shared" si="5"/>
        <v>1.581</v>
      </c>
      <c r="I149" s="176">
        <f t="shared" si="3"/>
        <v>0</v>
      </c>
      <c r="J149" s="176">
        <f t="shared" si="4"/>
        <v>0</v>
      </c>
      <c r="K149" s="193" t="s">
        <v>883</v>
      </c>
    </row>
    <row r="150" spans="1:11" s="40" customFormat="1" ht="16.5" customHeight="1">
      <c r="A150" s="130">
        <v>126</v>
      </c>
      <c r="B150" s="27" t="s">
        <v>1190</v>
      </c>
      <c r="C150" s="27" t="s">
        <v>231</v>
      </c>
      <c r="D150" s="41" t="s">
        <v>1189</v>
      </c>
      <c r="E150" s="103">
        <v>0.08</v>
      </c>
      <c r="F150" s="29" t="s">
        <v>195</v>
      </c>
      <c r="G150" s="30">
        <v>0.712</v>
      </c>
      <c r="H150" s="173">
        <f t="shared" si="5"/>
        <v>0.84</v>
      </c>
      <c r="I150" s="176">
        <f t="shared" si="3"/>
        <v>0</v>
      </c>
      <c r="J150" s="176">
        <f t="shared" si="4"/>
        <v>0</v>
      </c>
      <c r="K150" s="193"/>
    </row>
    <row r="151" spans="1:11" s="40" customFormat="1" ht="16.5" customHeight="1">
      <c r="A151" s="130">
        <v>127</v>
      </c>
      <c r="B151" s="27" t="s">
        <v>1192</v>
      </c>
      <c r="C151" s="27" t="s">
        <v>389</v>
      </c>
      <c r="D151" s="41" t="s">
        <v>1191</v>
      </c>
      <c r="E151" s="103">
        <v>0.09</v>
      </c>
      <c r="F151" s="29" t="s">
        <v>195</v>
      </c>
      <c r="G151" s="30">
        <v>0.72</v>
      </c>
      <c r="H151" s="173">
        <f t="shared" si="5"/>
        <v>0.85</v>
      </c>
      <c r="I151" s="176">
        <f t="shared" si="3"/>
        <v>0</v>
      </c>
      <c r="J151" s="176">
        <f t="shared" si="4"/>
        <v>0</v>
      </c>
      <c r="K151" s="193"/>
    </row>
    <row r="152" spans="1:11" s="40" customFormat="1" ht="16.5" customHeight="1">
      <c r="A152" s="130">
        <v>128</v>
      </c>
      <c r="B152" s="34" t="s">
        <v>583</v>
      </c>
      <c r="C152" s="34"/>
      <c r="D152" s="38" t="s">
        <v>582</v>
      </c>
      <c r="E152" s="103">
        <v>46.8</v>
      </c>
      <c r="F152" s="29" t="s">
        <v>195</v>
      </c>
      <c r="G152" s="30">
        <v>1434</v>
      </c>
      <c r="H152" s="173">
        <f t="shared" si="5"/>
        <v>1692.12</v>
      </c>
      <c r="I152" s="176">
        <f t="shared" si="3"/>
        <v>0</v>
      </c>
      <c r="J152" s="176">
        <f t="shared" si="4"/>
        <v>0</v>
      </c>
      <c r="K152" s="36"/>
    </row>
    <row r="153" spans="1:11" s="40" customFormat="1" ht="16.5" customHeight="1">
      <c r="A153" s="130">
        <v>129</v>
      </c>
      <c r="B153" s="34" t="s">
        <v>843</v>
      </c>
      <c r="C153" s="120"/>
      <c r="D153" s="34" t="s">
        <v>844</v>
      </c>
      <c r="E153" s="103"/>
      <c r="F153" s="29" t="s">
        <v>195</v>
      </c>
      <c r="G153" s="30">
        <v>1478</v>
      </c>
      <c r="H153" s="173">
        <f t="shared" si="5"/>
        <v>1744.04</v>
      </c>
      <c r="I153" s="176">
        <f t="shared" si="3"/>
        <v>0</v>
      </c>
      <c r="J153" s="176">
        <f t="shared" si="4"/>
        <v>0</v>
      </c>
      <c r="K153" s="36"/>
    </row>
    <row r="154" spans="1:11" s="40" customFormat="1" ht="16.5" customHeight="1">
      <c r="A154" s="130">
        <v>130</v>
      </c>
      <c r="B154" s="34" t="s">
        <v>845</v>
      </c>
      <c r="C154" s="120"/>
      <c r="D154" s="34" t="s">
        <v>582</v>
      </c>
      <c r="E154" s="103"/>
      <c r="F154" s="29" t="s">
        <v>195</v>
      </c>
      <c r="G154" s="30">
        <v>1492</v>
      </c>
      <c r="H154" s="173">
        <f t="shared" si="5"/>
        <v>1760.56</v>
      </c>
      <c r="I154" s="176">
        <f t="shared" si="3"/>
        <v>0</v>
      </c>
      <c r="J154" s="176">
        <f t="shared" si="4"/>
        <v>0</v>
      </c>
      <c r="K154" s="36"/>
    </row>
    <row r="155" spans="1:11" s="31" customFormat="1" ht="16.5" customHeight="1">
      <c r="A155" s="130">
        <v>131</v>
      </c>
      <c r="B155" s="27" t="s">
        <v>230</v>
      </c>
      <c r="C155" s="27"/>
      <c r="D155" s="28" t="s">
        <v>584</v>
      </c>
      <c r="E155" s="103">
        <v>0.001</v>
      </c>
      <c r="F155" s="29" t="s">
        <v>195</v>
      </c>
      <c r="G155" s="30">
        <v>0.25</v>
      </c>
      <c r="H155" s="173">
        <f t="shared" si="5"/>
        <v>0.295</v>
      </c>
      <c r="I155" s="176">
        <f t="shared" si="3"/>
        <v>0</v>
      </c>
      <c r="J155" s="176">
        <f t="shared" si="4"/>
        <v>0</v>
      </c>
      <c r="K155" s="36"/>
    </row>
    <row r="156" spans="1:11" s="31" customFormat="1" ht="16.5" customHeight="1">
      <c r="A156" s="130">
        <v>132</v>
      </c>
      <c r="B156" s="27"/>
      <c r="C156" s="27"/>
      <c r="D156" s="41" t="s">
        <v>585</v>
      </c>
      <c r="E156" s="103">
        <v>19</v>
      </c>
      <c r="F156" s="29" t="s">
        <v>195</v>
      </c>
      <c r="G156" s="30">
        <v>232.56</v>
      </c>
      <c r="H156" s="173">
        <f t="shared" si="5"/>
        <v>274.421</v>
      </c>
      <c r="I156" s="176">
        <f t="shared" si="3"/>
        <v>0</v>
      </c>
      <c r="J156" s="176">
        <f t="shared" si="4"/>
        <v>0</v>
      </c>
      <c r="K156" s="36"/>
    </row>
    <row r="157" spans="1:11" s="31" customFormat="1" ht="16.5" customHeight="1">
      <c r="A157" s="130">
        <v>133</v>
      </c>
      <c r="B157" s="27"/>
      <c r="C157" s="27"/>
      <c r="D157" s="28" t="s">
        <v>586</v>
      </c>
      <c r="E157" s="103">
        <v>17</v>
      </c>
      <c r="F157" s="29" t="s">
        <v>195</v>
      </c>
      <c r="G157" s="30">
        <v>215.21</v>
      </c>
      <c r="H157" s="173">
        <f t="shared" si="5"/>
        <v>253.948</v>
      </c>
      <c r="I157" s="176">
        <f t="shared" si="3"/>
        <v>0</v>
      </c>
      <c r="J157" s="176">
        <f t="shared" si="4"/>
        <v>0</v>
      </c>
      <c r="K157" s="36"/>
    </row>
    <row r="158" spans="1:11" s="31" customFormat="1" ht="16.5" customHeight="1">
      <c r="A158" s="130">
        <v>134</v>
      </c>
      <c r="B158" s="27"/>
      <c r="C158" s="27"/>
      <c r="D158" s="28" t="s">
        <v>587</v>
      </c>
      <c r="E158" s="103">
        <v>13</v>
      </c>
      <c r="F158" s="29" t="s">
        <v>195</v>
      </c>
      <c r="G158" s="30">
        <v>171.96</v>
      </c>
      <c r="H158" s="173">
        <f t="shared" si="5"/>
        <v>202.913</v>
      </c>
      <c r="I158" s="176">
        <f t="shared" si="3"/>
        <v>0</v>
      </c>
      <c r="J158" s="176">
        <f t="shared" si="4"/>
        <v>0</v>
      </c>
      <c r="K158" s="36"/>
    </row>
    <row r="159" spans="1:11" s="31" customFormat="1" ht="16.5" customHeight="1">
      <c r="A159" s="130">
        <v>135</v>
      </c>
      <c r="B159" s="27"/>
      <c r="C159" s="27"/>
      <c r="D159" s="28" t="s">
        <v>588</v>
      </c>
      <c r="E159" s="103">
        <v>15</v>
      </c>
      <c r="F159" s="29" t="s">
        <v>195</v>
      </c>
      <c r="G159" s="30">
        <v>213.21</v>
      </c>
      <c r="H159" s="173">
        <f t="shared" si="5"/>
        <v>251.588</v>
      </c>
      <c r="I159" s="176">
        <f t="shared" si="3"/>
        <v>0</v>
      </c>
      <c r="J159" s="176">
        <f t="shared" si="4"/>
        <v>0</v>
      </c>
      <c r="K159" s="36"/>
    </row>
    <row r="160" spans="1:11" s="31" customFormat="1" ht="16.5" customHeight="1">
      <c r="A160" s="130">
        <v>136</v>
      </c>
      <c r="B160" s="27"/>
      <c r="C160" s="27"/>
      <c r="D160" s="28" t="s">
        <v>589</v>
      </c>
      <c r="E160" s="103">
        <v>14</v>
      </c>
      <c r="F160" s="29" t="s">
        <v>195</v>
      </c>
      <c r="G160" s="30">
        <v>208.267</v>
      </c>
      <c r="H160" s="173">
        <f t="shared" si="5"/>
        <v>245.755</v>
      </c>
      <c r="I160" s="176">
        <f t="shared" si="3"/>
        <v>0</v>
      </c>
      <c r="J160" s="176">
        <f t="shared" si="4"/>
        <v>0</v>
      </c>
      <c r="K160" s="36"/>
    </row>
    <row r="161" spans="1:11" s="31" customFormat="1" ht="16.5" customHeight="1">
      <c r="A161" s="130">
        <v>137</v>
      </c>
      <c r="B161" s="27"/>
      <c r="C161" s="27"/>
      <c r="D161" s="28" t="s">
        <v>900</v>
      </c>
      <c r="E161" s="103">
        <v>26</v>
      </c>
      <c r="F161" s="29" t="s">
        <v>195</v>
      </c>
      <c r="G161" s="30">
        <v>349.343</v>
      </c>
      <c r="H161" s="173">
        <f t="shared" si="5"/>
        <v>412.225</v>
      </c>
      <c r="I161" s="176">
        <f t="shared" si="3"/>
        <v>0</v>
      </c>
      <c r="J161" s="176">
        <f t="shared" si="4"/>
        <v>0</v>
      </c>
      <c r="K161" s="36"/>
    </row>
    <row r="162" spans="1:11" s="31" customFormat="1" ht="16.5" customHeight="1">
      <c r="A162" s="130">
        <v>138</v>
      </c>
      <c r="B162" s="27"/>
      <c r="C162" s="27"/>
      <c r="D162" s="41" t="s">
        <v>591</v>
      </c>
      <c r="E162" s="103">
        <v>17</v>
      </c>
      <c r="F162" s="29" t="s">
        <v>195</v>
      </c>
      <c r="G162" s="30">
        <v>224.578</v>
      </c>
      <c r="H162" s="173">
        <f t="shared" si="5"/>
        <v>265.002</v>
      </c>
      <c r="I162" s="176">
        <f t="shared" si="3"/>
        <v>0</v>
      </c>
      <c r="J162" s="176">
        <f t="shared" si="4"/>
        <v>0</v>
      </c>
      <c r="K162" s="36"/>
    </row>
    <row r="163" spans="1:11" s="31" customFormat="1" ht="16.5" customHeight="1">
      <c r="A163" s="130">
        <v>139</v>
      </c>
      <c r="B163" s="27"/>
      <c r="C163" s="27"/>
      <c r="D163" s="41" t="s">
        <v>414</v>
      </c>
      <c r="E163" s="103">
        <v>17</v>
      </c>
      <c r="F163" s="29" t="s">
        <v>195</v>
      </c>
      <c r="G163" s="30">
        <v>224.578</v>
      </c>
      <c r="H163" s="55">
        <f t="shared" si="5"/>
        <v>265.002</v>
      </c>
      <c r="I163" s="176">
        <f t="shared" si="3"/>
        <v>0</v>
      </c>
      <c r="J163" s="176">
        <f t="shared" si="4"/>
        <v>0</v>
      </c>
      <c r="K163" s="36"/>
    </row>
    <row r="164" spans="1:11" s="31" customFormat="1" ht="16.5" customHeight="1">
      <c r="A164" s="130">
        <v>140</v>
      </c>
      <c r="B164" s="27"/>
      <c r="C164" s="27"/>
      <c r="D164" s="41" t="s">
        <v>592</v>
      </c>
      <c r="E164" s="103">
        <v>17</v>
      </c>
      <c r="F164" s="29" t="s">
        <v>195</v>
      </c>
      <c r="G164" s="30">
        <v>222.318</v>
      </c>
      <c r="H164" s="55">
        <f t="shared" si="5"/>
        <v>262.335</v>
      </c>
      <c r="I164" s="176">
        <f t="shared" si="3"/>
        <v>0</v>
      </c>
      <c r="J164" s="176">
        <f t="shared" si="4"/>
        <v>0</v>
      </c>
      <c r="K164" s="36"/>
    </row>
    <row r="165" spans="1:11" s="31" customFormat="1" ht="16.5" customHeight="1">
      <c r="A165" s="130">
        <v>141</v>
      </c>
      <c r="B165" s="27"/>
      <c r="C165" s="27"/>
      <c r="D165" s="41" t="s">
        <v>210</v>
      </c>
      <c r="E165" s="103">
        <v>19</v>
      </c>
      <c r="F165" s="29" t="s">
        <v>195</v>
      </c>
      <c r="G165" s="30">
        <v>234.574</v>
      </c>
      <c r="H165" s="55">
        <f t="shared" si="5"/>
        <v>276.797</v>
      </c>
      <c r="I165" s="176">
        <f>H165*I$13</f>
        <v>0</v>
      </c>
      <c r="J165" s="176">
        <f>I165-I165*J$13</f>
        <v>0</v>
      </c>
      <c r="K165" s="36"/>
    </row>
    <row r="166" spans="1:10" s="36" customFormat="1" ht="16.5" customHeight="1">
      <c r="A166" s="131"/>
      <c r="B166" s="104"/>
      <c r="C166" s="104"/>
      <c r="D166" s="89" t="s">
        <v>620</v>
      </c>
      <c r="E166" s="166"/>
      <c r="F166" s="104"/>
      <c r="G166" s="104"/>
      <c r="H166" s="104"/>
      <c r="I166" s="178"/>
      <c r="J166" s="178"/>
    </row>
    <row r="167" spans="1:11" s="51" customFormat="1" ht="16.5" customHeight="1">
      <c r="A167" s="130">
        <v>1</v>
      </c>
      <c r="B167" s="27" t="s">
        <v>356</v>
      </c>
      <c r="C167" s="27" t="s">
        <v>357</v>
      </c>
      <c r="D167" s="41" t="s">
        <v>630</v>
      </c>
      <c r="E167" s="103">
        <v>1.52</v>
      </c>
      <c r="F167" s="188" t="s">
        <v>195</v>
      </c>
      <c r="G167" s="30">
        <v>69.759</v>
      </c>
      <c r="H167" s="55">
        <f aca="true" t="shared" si="6" ref="H167:H211">G167*1.18</f>
        <v>82.316</v>
      </c>
      <c r="I167" s="176">
        <f aca="true" t="shared" si="7" ref="I167:I173">H167*I$13</f>
        <v>0</v>
      </c>
      <c r="J167" s="176">
        <f aca="true" t="shared" si="8" ref="J167:J173">I167-I167*J$13</f>
        <v>0</v>
      </c>
      <c r="K167" s="67"/>
    </row>
    <row r="168" spans="1:11" s="53" customFormat="1" ht="16.5" customHeight="1">
      <c r="A168" s="130">
        <v>2</v>
      </c>
      <c r="B168" s="28" t="s">
        <v>355</v>
      </c>
      <c r="C168" s="41"/>
      <c r="D168" s="41" t="s">
        <v>631</v>
      </c>
      <c r="E168" s="103">
        <v>1.4</v>
      </c>
      <c r="F168" s="188" t="s">
        <v>195</v>
      </c>
      <c r="G168" s="30">
        <v>46.247</v>
      </c>
      <c r="H168" s="55">
        <f t="shared" si="6"/>
        <v>54.571</v>
      </c>
      <c r="I168" s="176">
        <f t="shared" si="7"/>
        <v>0</v>
      </c>
      <c r="J168" s="176">
        <f t="shared" si="8"/>
        <v>0</v>
      </c>
      <c r="K168" s="194"/>
    </row>
    <row r="169" spans="1:10" s="36" customFormat="1" ht="16.5" customHeight="1">
      <c r="A169" s="130">
        <v>3</v>
      </c>
      <c r="B169" s="41" t="s">
        <v>1085</v>
      </c>
      <c r="C169" s="41"/>
      <c r="D169" s="44" t="s">
        <v>905</v>
      </c>
      <c r="E169" s="102">
        <v>1.5</v>
      </c>
      <c r="F169" s="43" t="s">
        <v>195</v>
      </c>
      <c r="G169" s="30">
        <v>38.44</v>
      </c>
      <c r="H169" s="172">
        <f t="shared" si="6"/>
        <v>45.359</v>
      </c>
      <c r="I169" s="176">
        <f t="shared" si="7"/>
        <v>0</v>
      </c>
      <c r="J169" s="176">
        <f t="shared" si="8"/>
        <v>0</v>
      </c>
    </row>
    <row r="170" spans="1:10" s="36" customFormat="1" ht="16.5" customHeight="1">
      <c r="A170" s="130">
        <v>4</v>
      </c>
      <c r="B170" s="41" t="s">
        <v>1094</v>
      </c>
      <c r="C170" s="41"/>
      <c r="D170" s="44" t="s">
        <v>599</v>
      </c>
      <c r="E170" s="102">
        <v>1.59</v>
      </c>
      <c r="F170" s="43" t="s">
        <v>195</v>
      </c>
      <c r="G170" s="30">
        <v>38.74</v>
      </c>
      <c r="H170" s="172">
        <f t="shared" si="6"/>
        <v>45.713</v>
      </c>
      <c r="I170" s="176">
        <f t="shared" si="7"/>
        <v>0</v>
      </c>
      <c r="J170" s="176">
        <f t="shared" si="8"/>
        <v>0</v>
      </c>
    </row>
    <row r="171" spans="1:10" s="36" customFormat="1" ht="16.5" customHeight="1">
      <c r="A171" s="130">
        <v>5</v>
      </c>
      <c r="B171" s="28" t="s">
        <v>1092</v>
      </c>
      <c r="C171" s="28"/>
      <c r="D171" s="44" t="s">
        <v>238</v>
      </c>
      <c r="E171" s="102">
        <v>1.46</v>
      </c>
      <c r="F171" s="43" t="s">
        <v>195</v>
      </c>
      <c r="G171" s="30">
        <v>38.74</v>
      </c>
      <c r="H171" s="172">
        <f t="shared" si="6"/>
        <v>45.713</v>
      </c>
      <c r="I171" s="176">
        <f t="shared" si="7"/>
        <v>0</v>
      </c>
      <c r="J171" s="176">
        <f t="shared" si="8"/>
        <v>0</v>
      </c>
    </row>
    <row r="172" spans="1:10" s="36" customFormat="1" ht="16.5" customHeight="1">
      <c r="A172" s="130">
        <v>6</v>
      </c>
      <c r="B172" s="45" t="s">
        <v>1093</v>
      </c>
      <c r="C172" s="45"/>
      <c r="D172" s="44" t="s">
        <v>239</v>
      </c>
      <c r="E172" s="102">
        <v>1.46</v>
      </c>
      <c r="F172" s="43" t="s">
        <v>195</v>
      </c>
      <c r="G172" s="30">
        <v>38.74</v>
      </c>
      <c r="H172" s="172">
        <f t="shared" si="6"/>
        <v>45.713</v>
      </c>
      <c r="I172" s="176">
        <f t="shared" si="7"/>
        <v>0</v>
      </c>
      <c r="J172" s="176">
        <f t="shared" si="8"/>
        <v>0</v>
      </c>
    </row>
    <row r="173" spans="1:10" s="36" customFormat="1" ht="16.5" customHeight="1">
      <c r="A173" s="130">
        <v>7</v>
      </c>
      <c r="B173" s="41" t="s">
        <v>1086</v>
      </c>
      <c r="C173" s="218" t="s">
        <v>1231</v>
      </c>
      <c r="D173" s="44" t="s">
        <v>597</v>
      </c>
      <c r="E173" s="102">
        <v>1.5</v>
      </c>
      <c r="F173" s="43" t="s">
        <v>195</v>
      </c>
      <c r="G173" s="30">
        <v>46.79</v>
      </c>
      <c r="H173" s="172">
        <f t="shared" si="6"/>
        <v>55.212</v>
      </c>
      <c r="I173" s="176">
        <f t="shared" si="7"/>
        <v>0</v>
      </c>
      <c r="J173" s="176">
        <f t="shared" si="8"/>
        <v>0</v>
      </c>
    </row>
    <row r="174" spans="1:10" s="36" customFormat="1" ht="16.5" customHeight="1">
      <c r="A174" s="130">
        <v>8</v>
      </c>
      <c r="B174" s="41" t="s">
        <v>1081</v>
      </c>
      <c r="C174" s="41"/>
      <c r="D174" s="44" t="s">
        <v>593</v>
      </c>
      <c r="E174" s="102">
        <v>1.46</v>
      </c>
      <c r="F174" s="43" t="s">
        <v>195</v>
      </c>
      <c r="G174" s="30">
        <v>38.74</v>
      </c>
      <c r="H174" s="172">
        <f t="shared" si="6"/>
        <v>45.713</v>
      </c>
      <c r="I174" s="176">
        <f aca="true" t="shared" si="9" ref="I174:I210">H174*I$13</f>
        <v>0</v>
      </c>
      <c r="J174" s="176">
        <f aca="true" t="shared" si="10" ref="J174:J210">I174-I174*J$13</f>
        <v>0</v>
      </c>
    </row>
    <row r="175" spans="1:10" s="36" customFormat="1" ht="16.5" customHeight="1">
      <c r="A175" s="130">
        <v>9</v>
      </c>
      <c r="B175" s="27" t="s">
        <v>1082</v>
      </c>
      <c r="C175" s="27"/>
      <c r="D175" s="44" t="s">
        <v>206</v>
      </c>
      <c r="E175" s="102">
        <v>1.52</v>
      </c>
      <c r="F175" s="43" t="s">
        <v>195</v>
      </c>
      <c r="G175" s="30">
        <v>38.44</v>
      </c>
      <c r="H175" s="55">
        <f t="shared" si="6"/>
        <v>45.359</v>
      </c>
      <c r="I175" s="176">
        <f t="shared" si="9"/>
        <v>0</v>
      </c>
      <c r="J175" s="176">
        <f t="shared" si="10"/>
        <v>0</v>
      </c>
    </row>
    <row r="176" spans="1:10" s="36" customFormat="1" ht="16.5" customHeight="1">
      <c r="A176" s="130">
        <v>10</v>
      </c>
      <c r="B176" s="41" t="s">
        <v>1089</v>
      </c>
      <c r="C176" s="41"/>
      <c r="D176" s="44" t="s">
        <v>598</v>
      </c>
      <c r="E176" s="102">
        <v>1.44</v>
      </c>
      <c r="F176" s="43" t="s">
        <v>195</v>
      </c>
      <c r="G176" s="30">
        <v>46.79</v>
      </c>
      <c r="H176" s="172">
        <f t="shared" si="6"/>
        <v>55.212</v>
      </c>
      <c r="I176" s="176">
        <f t="shared" si="9"/>
        <v>0</v>
      </c>
      <c r="J176" s="176">
        <f t="shared" si="10"/>
        <v>0</v>
      </c>
    </row>
    <row r="177" spans="1:10" s="36" customFormat="1" ht="16.5" customHeight="1">
      <c r="A177" s="130">
        <v>11</v>
      </c>
      <c r="B177" s="41" t="s">
        <v>1090</v>
      </c>
      <c r="C177" s="41"/>
      <c r="D177" s="44" t="s">
        <v>386</v>
      </c>
      <c r="E177" s="102">
        <v>1.48</v>
      </c>
      <c r="F177" s="43" t="s">
        <v>195</v>
      </c>
      <c r="G177" s="30">
        <v>46.79</v>
      </c>
      <c r="H177" s="172">
        <f t="shared" si="6"/>
        <v>55.212</v>
      </c>
      <c r="I177" s="176">
        <f t="shared" si="9"/>
        <v>0</v>
      </c>
      <c r="J177" s="176">
        <f t="shared" si="10"/>
        <v>0</v>
      </c>
    </row>
    <row r="178" spans="1:10" s="36" customFormat="1" ht="16.5" customHeight="1">
      <c r="A178" s="130">
        <v>12</v>
      </c>
      <c r="B178" s="41" t="s">
        <v>1087</v>
      </c>
      <c r="C178" s="41"/>
      <c r="D178" s="44" t="s">
        <v>1088</v>
      </c>
      <c r="E178" s="102">
        <v>1.28</v>
      </c>
      <c r="F178" s="43" t="s">
        <v>195</v>
      </c>
      <c r="G178" s="30">
        <v>46.79</v>
      </c>
      <c r="H178" s="172">
        <f t="shared" si="6"/>
        <v>55.212</v>
      </c>
      <c r="I178" s="176">
        <f t="shared" si="9"/>
        <v>0</v>
      </c>
      <c r="J178" s="176">
        <f t="shared" si="10"/>
        <v>0</v>
      </c>
    </row>
    <row r="179" spans="1:10" s="36" customFormat="1" ht="16.5" customHeight="1">
      <c r="A179" s="130">
        <v>13</v>
      </c>
      <c r="B179" s="41" t="s">
        <v>1084</v>
      </c>
      <c r="C179" s="41"/>
      <c r="D179" s="44" t="s">
        <v>596</v>
      </c>
      <c r="E179" s="102">
        <v>1.52</v>
      </c>
      <c r="F179" s="43" t="s">
        <v>195</v>
      </c>
      <c r="G179" s="30">
        <v>46.79</v>
      </c>
      <c r="H179" s="172">
        <f t="shared" si="6"/>
        <v>55.212</v>
      </c>
      <c r="I179" s="176">
        <f t="shared" si="9"/>
        <v>0</v>
      </c>
      <c r="J179" s="176">
        <f t="shared" si="10"/>
        <v>0</v>
      </c>
    </row>
    <row r="180" spans="1:10" s="36" customFormat="1" ht="16.5" customHeight="1">
      <c r="A180" s="130">
        <v>14</v>
      </c>
      <c r="B180" s="41" t="s">
        <v>1083</v>
      </c>
      <c r="C180" s="41"/>
      <c r="D180" s="44" t="s">
        <v>595</v>
      </c>
      <c r="E180" s="102">
        <v>1.47</v>
      </c>
      <c r="F180" s="43" t="s">
        <v>195</v>
      </c>
      <c r="G180" s="30">
        <v>46.79</v>
      </c>
      <c r="H180" s="172">
        <f t="shared" si="6"/>
        <v>55.212</v>
      </c>
      <c r="I180" s="176">
        <f t="shared" si="9"/>
        <v>0</v>
      </c>
      <c r="J180" s="176">
        <f t="shared" si="10"/>
        <v>0</v>
      </c>
    </row>
    <row r="181" spans="1:10" s="36" customFormat="1" ht="16.5" customHeight="1">
      <c r="A181" s="130">
        <v>15</v>
      </c>
      <c r="B181" s="41" t="s">
        <v>1097</v>
      </c>
      <c r="C181" s="41"/>
      <c r="D181" s="44" t="s">
        <v>600</v>
      </c>
      <c r="E181" s="102">
        <v>1.5</v>
      </c>
      <c r="F181" s="43" t="s">
        <v>195</v>
      </c>
      <c r="G181" s="30">
        <v>38.74</v>
      </c>
      <c r="H181" s="55">
        <f t="shared" si="6"/>
        <v>45.713</v>
      </c>
      <c r="I181" s="176">
        <f t="shared" si="9"/>
        <v>0</v>
      </c>
      <c r="J181" s="176">
        <f t="shared" si="10"/>
        <v>0</v>
      </c>
    </row>
    <row r="182" spans="1:10" s="36" customFormat="1" ht="16.5" customHeight="1">
      <c r="A182" s="130">
        <v>16</v>
      </c>
      <c r="B182" s="41" t="s">
        <v>1098</v>
      </c>
      <c r="C182" s="41"/>
      <c r="D182" s="44" t="s">
        <v>213</v>
      </c>
      <c r="E182" s="102">
        <v>1.43</v>
      </c>
      <c r="F182" s="43" t="s">
        <v>195</v>
      </c>
      <c r="G182" s="30">
        <v>46.79</v>
      </c>
      <c r="H182" s="172">
        <f t="shared" si="6"/>
        <v>55.212</v>
      </c>
      <c r="I182" s="176">
        <f t="shared" si="9"/>
        <v>0</v>
      </c>
      <c r="J182" s="176">
        <f t="shared" si="10"/>
        <v>0</v>
      </c>
    </row>
    <row r="183" spans="1:10" s="36" customFormat="1" ht="16.5" customHeight="1">
      <c r="A183" s="130">
        <v>17</v>
      </c>
      <c r="B183" s="41" t="s">
        <v>1095</v>
      </c>
      <c r="C183" s="41"/>
      <c r="D183" s="44" t="s">
        <v>240</v>
      </c>
      <c r="E183" s="102">
        <v>1.47</v>
      </c>
      <c r="F183" s="43" t="s">
        <v>195</v>
      </c>
      <c r="G183" s="30">
        <v>38.74</v>
      </c>
      <c r="H183" s="172">
        <f t="shared" si="6"/>
        <v>45.713</v>
      </c>
      <c r="I183" s="176">
        <f t="shared" si="9"/>
        <v>0</v>
      </c>
      <c r="J183" s="176">
        <f t="shared" si="10"/>
        <v>0</v>
      </c>
    </row>
    <row r="184" spans="1:10" s="36" customFormat="1" ht="16.5" customHeight="1">
      <c r="A184" s="130">
        <v>18</v>
      </c>
      <c r="B184" s="41" t="s">
        <v>1096</v>
      </c>
      <c r="C184" s="41"/>
      <c r="D184" s="44" t="s">
        <v>904</v>
      </c>
      <c r="E184" s="102">
        <v>1.27</v>
      </c>
      <c r="F184" s="43" t="s">
        <v>195</v>
      </c>
      <c r="G184" s="30">
        <v>46.79</v>
      </c>
      <c r="H184" s="172">
        <f t="shared" si="6"/>
        <v>55.212</v>
      </c>
      <c r="I184" s="176">
        <f t="shared" si="9"/>
        <v>0</v>
      </c>
      <c r="J184" s="176">
        <f t="shared" si="10"/>
        <v>0</v>
      </c>
    </row>
    <row r="185" spans="1:10" s="36" customFormat="1" ht="16.5" customHeight="1">
      <c r="A185" s="130">
        <v>19</v>
      </c>
      <c r="B185" s="41" t="s">
        <v>1091</v>
      </c>
      <c r="C185" s="41"/>
      <c r="D185" s="44" t="s">
        <v>1076</v>
      </c>
      <c r="E185" s="102">
        <v>1.5</v>
      </c>
      <c r="F185" s="43" t="s">
        <v>195</v>
      </c>
      <c r="G185" s="30">
        <v>46.79</v>
      </c>
      <c r="H185" s="172">
        <f t="shared" si="6"/>
        <v>55.212</v>
      </c>
      <c r="I185" s="176">
        <f t="shared" si="9"/>
        <v>0</v>
      </c>
      <c r="J185" s="176">
        <f t="shared" si="10"/>
        <v>0</v>
      </c>
    </row>
    <row r="186" spans="1:10" s="36" customFormat="1" ht="16.5" customHeight="1">
      <c r="A186" s="130">
        <v>20</v>
      </c>
      <c r="B186" s="41" t="s">
        <v>1100</v>
      </c>
      <c r="C186" s="41"/>
      <c r="D186" s="44" t="s">
        <v>212</v>
      </c>
      <c r="E186" s="102">
        <v>1.28</v>
      </c>
      <c r="F186" s="43" t="s">
        <v>195</v>
      </c>
      <c r="G186" s="30">
        <v>46.79</v>
      </c>
      <c r="H186" s="172">
        <f t="shared" si="6"/>
        <v>55.212</v>
      </c>
      <c r="I186" s="176">
        <f t="shared" si="9"/>
        <v>0</v>
      </c>
      <c r="J186" s="176">
        <f t="shared" si="10"/>
        <v>0</v>
      </c>
    </row>
    <row r="187" spans="1:10" s="36" customFormat="1" ht="16.5" customHeight="1">
      <c r="A187" s="130">
        <v>21</v>
      </c>
      <c r="B187" s="41" t="s">
        <v>1099</v>
      </c>
      <c r="C187" s="41" t="s">
        <v>461</v>
      </c>
      <c r="D187" s="44" t="s">
        <v>415</v>
      </c>
      <c r="E187" s="102">
        <v>1.3</v>
      </c>
      <c r="F187" s="43" t="s">
        <v>195</v>
      </c>
      <c r="G187" s="30">
        <v>46.79</v>
      </c>
      <c r="H187" s="172">
        <f t="shared" si="6"/>
        <v>55.212</v>
      </c>
      <c r="I187" s="176">
        <f t="shared" si="9"/>
        <v>0</v>
      </c>
      <c r="J187" s="176">
        <f t="shared" si="10"/>
        <v>0</v>
      </c>
    </row>
    <row r="188" spans="1:10" s="36" customFormat="1" ht="26.25" customHeight="1">
      <c r="A188" s="130">
        <v>22</v>
      </c>
      <c r="B188" s="41" t="s">
        <v>1134</v>
      </c>
      <c r="C188" s="41"/>
      <c r="D188" s="44" t="s">
        <v>1132</v>
      </c>
      <c r="E188" s="102">
        <v>1.52</v>
      </c>
      <c r="F188" s="43" t="s">
        <v>195</v>
      </c>
      <c r="G188" s="206">
        <v>46.49</v>
      </c>
      <c r="H188" s="204">
        <f t="shared" si="6"/>
        <v>54.858</v>
      </c>
      <c r="I188" s="205">
        <f t="shared" si="9"/>
        <v>0</v>
      </c>
      <c r="J188" s="205">
        <f t="shared" si="10"/>
        <v>0</v>
      </c>
    </row>
    <row r="189" spans="1:10" s="36" customFormat="1" ht="17.25" customHeight="1">
      <c r="A189" s="130">
        <v>23</v>
      </c>
      <c r="B189" s="41" t="s">
        <v>1135</v>
      </c>
      <c r="C189" s="41"/>
      <c r="D189" s="44" t="s">
        <v>1133</v>
      </c>
      <c r="E189" s="102">
        <v>1.46</v>
      </c>
      <c r="F189" s="43" t="s">
        <v>195</v>
      </c>
      <c r="G189" s="30">
        <v>38.44</v>
      </c>
      <c r="H189" s="172">
        <f t="shared" si="6"/>
        <v>45.359</v>
      </c>
      <c r="I189" s="176">
        <f t="shared" si="9"/>
        <v>0</v>
      </c>
      <c r="J189" s="176">
        <f t="shared" si="10"/>
        <v>0</v>
      </c>
    </row>
    <row r="190" spans="1:10" s="36" customFormat="1" ht="16.5" customHeight="1">
      <c r="A190" s="130">
        <v>24</v>
      </c>
      <c r="B190" s="41" t="s">
        <v>1153</v>
      </c>
      <c r="C190" s="41"/>
      <c r="D190" s="44" t="s">
        <v>1077</v>
      </c>
      <c r="E190" s="102">
        <v>1.5</v>
      </c>
      <c r="F190" s="43" t="s">
        <v>195</v>
      </c>
      <c r="G190" s="30">
        <v>46.79</v>
      </c>
      <c r="H190" s="172">
        <f aca="true" t="shared" si="11" ref="H190:H197">G190*1.18</f>
        <v>55.212</v>
      </c>
      <c r="I190" s="176">
        <f aca="true" t="shared" si="12" ref="I190:I197">H190*I$13</f>
        <v>0</v>
      </c>
      <c r="J190" s="176">
        <f aca="true" t="shared" si="13" ref="J190:J197">I190-I190*J$13</f>
        <v>0</v>
      </c>
    </row>
    <row r="191" spans="1:10" s="36" customFormat="1" ht="16.5" customHeight="1">
      <c r="A191" s="130">
        <v>25</v>
      </c>
      <c r="B191" s="41" t="s">
        <v>1154</v>
      </c>
      <c r="C191" s="41"/>
      <c r="D191" s="44" t="s">
        <v>875</v>
      </c>
      <c r="E191" s="102">
        <v>1.47</v>
      </c>
      <c r="F191" s="43" t="s">
        <v>195</v>
      </c>
      <c r="G191" s="30">
        <v>46.79</v>
      </c>
      <c r="H191" s="172">
        <f t="shared" si="11"/>
        <v>55.212</v>
      </c>
      <c r="I191" s="176">
        <f t="shared" si="12"/>
        <v>0</v>
      </c>
      <c r="J191" s="176">
        <f t="shared" si="13"/>
        <v>0</v>
      </c>
    </row>
    <row r="192" spans="1:10" s="36" customFormat="1" ht="16.5" customHeight="1">
      <c r="A192" s="130">
        <v>26</v>
      </c>
      <c r="B192" s="41" t="s">
        <v>1155</v>
      </c>
      <c r="C192" s="41"/>
      <c r="D192" s="44" t="s">
        <v>906</v>
      </c>
      <c r="E192" s="102">
        <v>1.52</v>
      </c>
      <c r="F192" s="43" t="s">
        <v>195</v>
      </c>
      <c r="G192" s="30">
        <v>46.49</v>
      </c>
      <c r="H192" s="172">
        <f t="shared" si="11"/>
        <v>54.858</v>
      </c>
      <c r="I192" s="176">
        <f t="shared" si="12"/>
        <v>0</v>
      </c>
      <c r="J192" s="176">
        <f t="shared" si="13"/>
        <v>0</v>
      </c>
    </row>
    <row r="193" spans="1:10" s="36" customFormat="1" ht="16.5" customHeight="1">
      <c r="A193" s="130">
        <v>27</v>
      </c>
      <c r="B193" s="41" t="s">
        <v>1156</v>
      </c>
      <c r="C193" s="41"/>
      <c r="D193" s="44" t="s">
        <v>1080</v>
      </c>
      <c r="E193" s="102">
        <v>1.52</v>
      </c>
      <c r="F193" s="43" t="s">
        <v>195</v>
      </c>
      <c r="G193" s="30">
        <v>46.79</v>
      </c>
      <c r="H193" s="172">
        <f t="shared" si="11"/>
        <v>55.212</v>
      </c>
      <c r="I193" s="176">
        <f t="shared" si="12"/>
        <v>0</v>
      </c>
      <c r="J193" s="176">
        <f t="shared" si="13"/>
        <v>0</v>
      </c>
    </row>
    <row r="194" spans="1:10" s="36" customFormat="1" ht="16.5" customHeight="1">
      <c r="A194" s="130">
        <v>28</v>
      </c>
      <c r="B194" s="41" t="s">
        <v>1157</v>
      </c>
      <c r="C194" s="41"/>
      <c r="D194" s="44" t="s">
        <v>1158</v>
      </c>
      <c r="E194" s="102">
        <v>1.51</v>
      </c>
      <c r="F194" s="43" t="s">
        <v>195</v>
      </c>
      <c r="G194" s="30">
        <v>38.44</v>
      </c>
      <c r="H194" s="172">
        <f t="shared" si="11"/>
        <v>45.359</v>
      </c>
      <c r="I194" s="176">
        <f t="shared" si="12"/>
        <v>0</v>
      </c>
      <c r="J194" s="176">
        <f t="shared" si="13"/>
        <v>0</v>
      </c>
    </row>
    <row r="195" spans="1:10" s="36" customFormat="1" ht="16.5" customHeight="1">
      <c r="A195" s="130">
        <v>29</v>
      </c>
      <c r="B195" s="41" t="s">
        <v>1159</v>
      </c>
      <c r="C195" s="41"/>
      <c r="D195" s="44" t="s">
        <v>907</v>
      </c>
      <c r="E195" s="102">
        <v>1.52</v>
      </c>
      <c r="F195" s="43" t="s">
        <v>195</v>
      </c>
      <c r="G195" s="30">
        <v>46.49</v>
      </c>
      <c r="H195" s="172">
        <f t="shared" si="11"/>
        <v>54.858</v>
      </c>
      <c r="I195" s="176">
        <f t="shared" si="12"/>
        <v>0</v>
      </c>
      <c r="J195" s="176">
        <f t="shared" si="13"/>
        <v>0</v>
      </c>
    </row>
    <row r="196" spans="1:10" s="36" customFormat="1" ht="16.5" customHeight="1">
      <c r="A196" s="130">
        <v>30</v>
      </c>
      <c r="B196" s="27" t="s">
        <v>1160</v>
      </c>
      <c r="C196" s="27"/>
      <c r="D196" s="44" t="s">
        <v>205</v>
      </c>
      <c r="E196" s="102">
        <v>1.5</v>
      </c>
      <c r="F196" s="43" t="s">
        <v>195</v>
      </c>
      <c r="G196" s="30">
        <v>38.74</v>
      </c>
      <c r="H196" s="55">
        <f t="shared" si="11"/>
        <v>45.713</v>
      </c>
      <c r="I196" s="176">
        <f t="shared" si="12"/>
        <v>0</v>
      </c>
      <c r="J196" s="176">
        <f t="shared" si="13"/>
        <v>0</v>
      </c>
    </row>
    <row r="197" spans="1:10" s="36" customFormat="1" ht="16.5" customHeight="1">
      <c r="A197" s="130">
        <v>31</v>
      </c>
      <c r="B197" s="41" t="s">
        <v>1161</v>
      </c>
      <c r="C197" s="41"/>
      <c r="D197" s="44" t="s">
        <v>908</v>
      </c>
      <c r="E197" s="102">
        <v>1.51</v>
      </c>
      <c r="F197" s="43" t="s">
        <v>195</v>
      </c>
      <c r="G197" s="30">
        <v>46.49</v>
      </c>
      <c r="H197" s="172">
        <f t="shared" si="11"/>
        <v>54.858</v>
      </c>
      <c r="I197" s="176">
        <f t="shared" si="12"/>
        <v>0</v>
      </c>
      <c r="J197" s="176">
        <f t="shared" si="13"/>
        <v>0</v>
      </c>
    </row>
    <row r="198" spans="1:10" s="36" customFormat="1" ht="17.25" customHeight="1">
      <c r="A198" s="130">
        <v>32</v>
      </c>
      <c r="B198" s="41" t="s">
        <v>1165</v>
      </c>
      <c r="C198" s="41"/>
      <c r="D198" s="44" t="s">
        <v>1166</v>
      </c>
      <c r="E198" s="102">
        <v>1.46</v>
      </c>
      <c r="F198" s="43" t="s">
        <v>195</v>
      </c>
      <c r="G198" s="30">
        <v>46.49</v>
      </c>
      <c r="H198" s="172">
        <f t="shared" si="6"/>
        <v>54.858</v>
      </c>
      <c r="I198" s="176">
        <f t="shared" si="9"/>
        <v>0</v>
      </c>
      <c r="J198" s="176">
        <f t="shared" si="10"/>
        <v>0</v>
      </c>
    </row>
    <row r="199" spans="1:10" s="36" customFormat="1" ht="19.5" customHeight="1">
      <c r="A199" s="130">
        <v>33</v>
      </c>
      <c r="B199" s="41" t="s">
        <v>1162</v>
      </c>
      <c r="C199" s="219" t="s">
        <v>1232</v>
      </c>
      <c r="D199" s="44" t="s">
        <v>1163</v>
      </c>
      <c r="E199" s="102">
        <v>1.41</v>
      </c>
      <c r="F199" s="43" t="s">
        <v>195</v>
      </c>
      <c r="G199" s="30">
        <v>46.79</v>
      </c>
      <c r="H199" s="172">
        <f>G199*1.18</f>
        <v>55.212</v>
      </c>
      <c r="I199" s="176">
        <f>H199*I$13</f>
        <v>0</v>
      </c>
      <c r="J199" s="176">
        <f>I199-I199*J$13</f>
        <v>0</v>
      </c>
    </row>
    <row r="200" spans="1:10" s="36" customFormat="1" ht="17.25" customHeight="1">
      <c r="A200" s="130">
        <v>34</v>
      </c>
      <c r="B200" s="41" t="s">
        <v>1164</v>
      </c>
      <c r="C200" s="41"/>
      <c r="D200" s="44" t="s">
        <v>1167</v>
      </c>
      <c r="E200" s="102">
        <v>1.46</v>
      </c>
      <c r="F200" s="43" t="s">
        <v>195</v>
      </c>
      <c r="G200" s="30">
        <v>46.49</v>
      </c>
      <c r="H200" s="172">
        <f t="shared" si="6"/>
        <v>54.858</v>
      </c>
      <c r="I200" s="176">
        <f t="shared" si="9"/>
        <v>0</v>
      </c>
      <c r="J200" s="176">
        <f t="shared" si="10"/>
        <v>0</v>
      </c>
    </row>
    <row r="201" spans="1:10" s="36" customFormat="1" ht="17.25" customHeight="1">
      <c r="A201" s="130">
        <v>35</v>
      </c>
      <c r="B201" s="41" t="s">
        <v>1222</v>
      </c>
      <c r="C201" s="41"/>
      <c r="D201" s="44" t="s">
        <v>1221</v>
      </c>
      <c r="E201" s="102">
        <v>1.5</v>
      </c>
      <c r="F201" s="43" t="s">
        <v>195</v>
      </c>
      <c r="G201" s="30">
        <v>46.49</v>
      </c>
      <c r="H201" s="172">
        <f t="shared" si="6"/>
        <v>54.858</v>
      </c>
      <c r="I201" s="176">
        <f t="shared" si="9"/>
        <v>0</v>
      </c>
      <c r="J201" s="176">
        <f t="shared" si="10"/>
        <v>0</v>
      </c>
    </row>
    <row r="202" spans="1:10" s="36" customFormat="1" ht="17.25" customHeight="1">
      <c r="A202" s="130">
        <v>36</v>
      </c>
      <c r="B202" s="41" t="s">
        <v>1224</v>
      </c>
      <c r="C202" s="41"/>
      <c r="D202" s="44" t="s">
        <v>1223</v>
      </c>
      <c r="E202" s="102">
        <v>1.5</v>
      </c>
      <c r="F202" s="43" t="s">
        <v>195</v>
      </c>
      <c r="G202" s="30">
        <v>46.49</v>
      </c>
      <c r="H202" s="172">
        <f t="shared" si="6"/>
        <v>54.858</v>
      </c>
      <c r="I202" s="176">
        <f t="shared" si="9"/>
        <v>0</v>
      </c>
      <c r="J202" s="176">
        <f t="shared" si="10"/>
        <v>0</v>
      </c>
    </row>
    <row r="203" spans="1:10" s="36" customFormat="1" ht="17.25" customHeight="1">
      <c r="A203" s="130">
        <v>37</v>
      </c>
      <c r="B203" s="41" t="s">
        <v>1226</v>
      </c>
      <c r="C203" s="218" t="s">
        <v>1231</v>
      </c>
      <c r="D203" s="44" t="s">
        <v>1225</v>
      </c>
      <c r="E203" s="102">
        <v>1.4</v>
      </c>
      <c r="F203" s="43" t="s">
        <v>195</v>
      </c>
      <c r="G203" s="30">
        <v>46.49</v>
      </c>
      <c r="H203" s="172">
        <f t="shared" si="6"/>
        <v>54.858</v>
      </c>
      <c r="I203" s="176">
        <f t="shared" si="9"/>
        <v>0</v>
      </c>
      <c r="J203" s="176">
        <f t="shared" si="10"/>
        <v>0</v>
      </c>
    </row>
    <row r="204" spans="1:10" s="36" customFormat="1" ht="17.25" customHeight="1">
      <c r="A204" s="130">
        <v>38</v>
      </c>
      <c r="B204" s="41" t="s">
        <v>1228</v>
      </c>
      <c r="C204" s="41"/>
      <c r="D204" s="44" t="s">
        <v>1227</v>
      </c>
      <c r="E204" s="102">
        <v>1.47</v>
      </c>
      <c r="F204" s="43" t="s">
        <v>195</v>
      </c>
      <c r="G204" s="30">
        <v>46.79</v>
      </c>
      <c r="H204" s="172">
        <f t="shared" si="6"/>
        <v>55.212</v>
      </c>
      <c r="I204" s="176">
        <f t="shared" si="9"/>
        <v>0</v>
      </c>
      <c r="J204" s="176">
        <f t="shared" si="10"/>
        <v>0</v>
      </c>
    </row>
    <row r="205" spans="1:10" s="36" customFormat="1" ht="17.25" customHeight="1">
      <c r="A205" s="130">
        <v>39</v>
      </c>
      <c r="B205" s="41" t="s">
        <v>1230</v>
      </c>
      <c r="C205" s="41"/>
      <c r="D205" s="44" t="s">
        <v>1229</v>
      </c>
      <c r="E205" s="102">
        <v>1.52</v>
      </c>
      <c r="F205" s="43" t="s">
        <v>195</v>
      </c>
      <c r="G205" s="30">
        <v>38.74</v>
      </c>
      <c r="H205" s="172">
        <f t="shared" si="6"/>
        <v>45.713</v>
      </c>
      <c r="I205" s="176">
        <f t="shared" si="9"/>
        <v>0</v>
      </c>
      <c r="J205" s="176">
        <f t="shared" si="10"/>
        <v>0</v>
      </c>
    </row>
    <row r="206" spans="1:10" s="36" customFormat="1" ht="16.5" customHeight="1">
      <c r="A206" s="130">
        <v>40</v>
      </c>
      <c r="B206" s="28" t="s">
        <v>133</v>
      </c>
      <c r="C206" s="28"/>
      <c r="D206" s="44" t="s">
        <v>237</v>
      </c>
      <c r="E206" s="102">
        <v>1.43</v>
      </c>
      <c r="F206" s="43" t="s">
        <v>195</v>
      </c>
      <c r="G206" s="30">
        <v>38.74</v>
      </c>
      <c r="H206" s="173">
        <f t="shared" si="6"/>
        <v>45.713</v>
      </c>
      <c r="I206" s="177">
        <f t="shared" si="9"/>
        <v>0</v>
      </c>
      <c r="J206" s="177">
        <f t="shared" si="10"/>
        <v>0</v>
      </c>
    </row>
    <row r="207" spans="1:10" s="36" customFormat="1" ht="16.5" customHeight="1">
      <c r="A207" s="130">
        <v>41</v>
      </c>
      <c r="B207" s="35">
        <v>15095</v>
      </c>
      <c r="C207" s="35"/>
      <c r="D207" s="42" t="s">
        <v>199</v>
      </c>
      <c r="E207" s="102">
        <v>1.46</v>
      </c>
      <c r="F207" s="43" t="s">
        <v>195</v>
      </c>
      <c r="G207" s="30">
        <v>38.74</v>
      </c>
      <c r="H207" s="172">
        <f t="shared" si="6"/>
        <v>45.713</v>
      </c>
      <c r="I207" s="176">
        <f t="shared" si="9"/>
        <v>0</v>
      </c>
      <c r="J207" s="176">
        <f t="shared" si="10"/>
        <v>0</v>
      </c>
    </row>
    <row r="208" spans="1:10" s="36" customFormat="1" ht="16.5" customHeight="1">
      <c r="A208" s="130">
        <v>42</v>
      </c>
      <c r="B208" s="35">
        <v>15130</v>
      </c>
      <c r="C208" s="35"/>
      <c r="D208" s="42" t="s">
        <v>198</v>
      </c>
      <c r="E208" s="102">
        <v>1.51</v>
      </c>
      <c r="F208" s="43" t="s">
        <v>195</v>
      </c>
      <c r="G208" s="30">
        <v>38.74</v>
      </c>
      <c r="H208" s="172">
        <f t="shared" si="6"/>
        <v>45.713</v>
      </c>
      <c r="I208" s="176">
        <f t="shared" si="9"/>
        <v>0</v>
      </c>
      <c r="J208" s="176">
        <f t="shared" si="10"/>
        <v>0</v>
      </c>
    </row>
    <row r="209" spans="1:10" s="36" customFormat="1" ht="16.5" customHeight="1">
      <c r="A209" s="130">
        <v>43</v>
      </c>
      <c r="B209" s="28">
        <v>15142</v>
      </c>
      <c r="C209" s="28"/>
      <c r="D209" s="44" t="s">
        <v>594</v>
      </c>
      <c r="E209" s="102">
        <v>1.56</v>
      </c>
      <c r="F209" s="43" t="s">
        <v>195</v>
      </c>
      <c r="G209" s="30">
        <v>38.74</v>
      </c>
      <c r="H209" s="172">
        <f t="shared" si="6"/>
        <v>45.713</v>
      </c>
      <c r="I209" s="176">
        <f t="shared" si="9"/>
        <v>0</v>
      </c>
      <c r="J209" s="176">
        <f t="shared" si="10"/>
        <v>0</v>
      </c>
    </row>
    <row r="210" spans="1:10" s="36" customFormat="1" ht="16.5" customHeight="1">
      <c r="A210" s="130">
        <v>44</v>
      </c>
      <c r="B210" s="35">
        <v>16665</v>
      </c>
      <c r="C210" s="35"/>
      <c r="D210" s="42" t="s">
        <v>235</v>
      </c>
      <c r="E210" s="102">
        <v>1.45</v>
      </c>
      <c r="F210" s="43" t="s">
        <v>195</v>
      </c>
      <c r="G210" s="30">
        <v>68.666</v>
      </c>
      <c r="H210" s="172">
        <f t="shared" si="6"/>
        <v>81.026</v>
      </c>
      <c r="I210" s="176">
        <f t="shared" si="9"/>
        <v>0</v>
      </c>
      <c r="J210" s="176">
        <f t="shared" si="10"/>
        <v>0</v>
      </c>
    </row>
    <row r="211" spans="1:10" s="36" customFormat="1" ht="16.5" customHeight="1">
      <c r="A211" s="130">
        <v>45</v>
      </c>
      <c r="B211" s="41"/>
      <c r="C211" s="41"/>
      <c r="D211" s="44" t="s">
        <v>903</v>
      </c>
      <c r="E211" s="102">
        <v>1.26</v>
      </c>
      <c r="F211" s="43" t="s">
        <v>195</v>
      </c>
      <c r="G211" s="30">
        <v>46.49</v>
      </c>
      <c r="H211" s="172">
        <f t="shared" si="6"/>
        <v>54.858</v>
      </c>
      <c r="I211" s="176">
        <f>H211*I$13</f>
        <v>0</v>
      </c>
      <c r="J211" s="176">
        <f>I211-I211*J$13</f>
        <v>0</v>
      </c>
    </row>
    <row r="212" spans="1:11" s="32" customFormat="1" ht="16.5" customHeight="1">
      <c r="A212" s="131"/>
      <c r="B212" s="150"/>
      <c r="C212" s="150"/>
      <c r="D212" s="154" t="s">
        <v>157</v>
      </c>
      <c r="E212" s="112"/>
      <c r="F212" s="165"/>
      <c r="G212" s="90"/>
      <c r="H212" s="90"/>
      <c r="I212" s="178"/>
      <c r="J212" s="178"/>
      <c r="K212" s="36"/>
    </row>
    <row r="213" spans="1:11" s="32" customFormat="1" ht="16.5" customHeight="1">
      <c r="A213" s="130">
        <v>1</v>
      </c>
      <c r="B213" s="28">
        <v>10248</v>
      </c>
      <c r="C213" s="28"/>
      <c r="D213" s="28" t="s">
        <v>526</v>
      </c>
      <c r="E213" s="103">
        <v>0.102</v>
      </c>
      <c r="F213" s="46" t="s">
        <v>195</v>
      </c>
      <c r="G213" s="30">
        <v>1.614</v>
      </c>
      <c r="H213" s="55">
        <f>G213*1.18</f>
        <v>1.905</v>
      </c>
      <c r="I213" s="176">
        <f aca="true" t="shared" si="14" ref="I213:I224">H213*I$13</f>
        <v>0</v>
      </c>
      <c r="J213" s="176">
        <f aca="true" t="shared" si="15" ref="J213:J224">I213-I213*J$13</f>
        <v>0</v>
      </c>
      <c r="K213" s="36"/>
    </row>
    <row r="214" spans="1:11" s="32" customFormat="1" ht="16.5" customHeight="1">
      <c r="A214" s="130">
        <v>2</v>
      </c>
      <c r="B214" s="28" t="s">
        <v>474</v>
      </c>
      <c r="C214" s="28"/>
      <c r="D214" s="28" t="s">
        <v>601</v>
      </c>
      <c r="E214" s="103">
        <v>1.14</v>
      </c>
      <c r="F214" s="46" t="s">
        <v>195</v>
      </c>
      <c r="G214" s="30">
        <v>11.984</v>
      </c>
      <c r="H214" s="55">
        <f aca="true" t="shared" si="16" ref="H214:H224">G214*1.18</f>
        <v>14.141</v>
      </c>
      <c r="I214" s="176">
        <f t="shared" si="14"/>
        <v>0</v>
      </c>
      <c r="J214" s="176">
        <f t="shared" si="15"/>
        <v>0</v>
      </c>
      <c r="K214" s="36"/>
    </row>
    <row r="215" spans="1:11" s="32" customFormat="1" ht="16.5" customHeight="1">
      <c r="A215" s="130">
        <v>3</v>
      </c>
      <c r="B215" s="28" t="s">
        <v>4</v>
      </c>
      <c r="C215" s="28"/>
      <c r="D215" s="28" t="s">
        <v>602</v>
      </c>
      <c r="E215" s="103">
        <v>1.78</v>
      </c>
      <c r="F215" s="46" t="s">
        <v>195</v>
      </c>
      <c r="G215" s="30">
        <v>11.475</v>
      </c>
      <c r="H215" s="172">
        <f t="shared" si="16"/>
        <v>13.541</v>
      </c>
      <c r="I215" s="176">
        <f t="shared" si="14"/>
        <v>0</v>
      </c>
      <c r="J215" s="176">
        <f t="shared" si="15"/>
        <v>0</v>
      </c>
      <c r="K215" s="193" t="s">
        <v>883</v>
      </c>
    </row>
    <row r="216" spans="1:11" s="32" customFormat="1" ht="16.5" customHeight="1">
      <c r="A216" s="130">
        <v>4</v>
      </c>
      <c r="B216" s="28" t="s">
        <v>5</v>
      </c>
      <c r="C216" s="28"/>
      <c r="D216" s="28" t="s">
        <v>603</v>
      </c>
      <c r="E216" s="103">
        <v>1.84</v>
      </c>
      <c r="F216" s="46" t="s">
        <v>195</v>
      </c>
      <c r="G216" s="30">
        <v>16.238</v>
      </c>
      <c r="H216" s="172">
        <f t="shared" si="16"/>
        <v>19.161</v>
      </c>
      <c r="I216" s="176">
        <f t="shared" si="14"/>
        <v>0</v>
      </c>
      <c r="J216" s="176">
        <f t="shared" si="15"/>
        <v>0</v>
      </c>
      <c r="K216" s="193" t="s">
        <v>883</v>
      </c>
    </row>
    <row r="217" spans="1:11" s="47" customFormat="1" ht="16.5" customHeight="1">
      <c r="A217" s="130">
        <v>5</v>
      </c>
      <c r="B217" s="28" t="s">
        <v>134</v>
      </c>
      <c r="C217" s="28"/>
      <c r="D217" s="28" t="s">
        <v>604</v>
      </c>
      <c r="E217" s="103">
        <v>1.78</v>
      </c>
      <c r="F217" s="46" t="s">
        <v>195</v>
      </c>
      <c r="G217" s="30">
        <v>23.376</v>
      </c>
      <c r="H217" s="172">
        <f t="shared" si="16"/>
        <v>27.584</v>
      </c>
      <c r="I217" s="176">
        <f t="shared" si="14"/>
        <v>0</v>
      </c>
      <c r="J217" s="176">
        <f t="shared" si="15"/>
        <v>0</v>
      </c>
      <c r="K217" s="36"/>
    </row>
    <row r="218" spans="1:11" s="47" customFormat="1" ht="16.5" customHeight="1">
      <c r="A218" s="24">
        <v>6</v>
      </c>
      <c r="B218" s="27" t="s">
        <v>132</v>
      </c>
      <c r="C218" s="27"/>
      <c r="D218" s="41" t="s">
        <v>605</v>
      </c>
      <c r="E218" s="103">
        <v>1.22</v>
      </c>
      <c r="F218" s="46" t="s">
        <v>195</v>
      </c>
      <c r="G218" s="30">
        <v>7.7</v>
      </c>
      <c r="H218" s="172">
        <f t="shared" si="16"/>
        <v>9.086</v>
      </c>
      <c r="I218" s="176">
        <f t="shared" si="14"/>
        <v>0</v>
      </c>
      <c r="J218" s="176">
        <f t="shared" si="15"/>
        <v>0</v>
      </c>
      <c r="K218" s="193" t="s">
        <v>883</v>
      </c>
    </row>
    <row r="219" spans="1:11" s="47" customFormat="1" ht="16.5" customHeight="1">
      <c r="A219" s="24">
        <v>7</v>
      </c>
      <c r="B219" s="27" t="s">
        <v>97</v>
      </c>
      <c r="C219" s="27"/>
      <c r="D219" s="41" t="s">
        <v>606</v>
      </c>
      <c r="E219" s="103">
        <v>1.203</v>
      </c>
      <c r="F219" s="46" t="s">
        <v>195</v>
      </c>
      <c r="G219" s="30">
        <v>7.7</v>
      </c>
      <c r="H219" s="172">
        <f t="shared" si="16"/>
        <v>9.086</v>
      </c>
      <c r="I219" s="176">
        <f t="shared" si="14"/>
        <v>0</v>
      </c>
      <c r="J219" s="176">
        <f t="shared" si="15"/>
        <v>0</v>
      </c>
      <c r="K219" s="193" t="s">
        <v>883</v>
      </c>
    </row>
    <row r="220" spans="1:11" s="10" customFormat="1" ht="16.5" customHeight="1">
      <c r="A220" s="24">
        <v>8</v>
      </c>
      <c r="B220" s="27" t="s">
        <v>141</v>
      </c>
      <c r="C220" s="27"/>
      <c r="D220" s="41" t="s">
        <v>607</v>
      </c>
      <c r="E220" s="103">
        <v>1.22</v>
      </c>
      <c r="F220" s="46" t="s">
        <v>195</v>
      </c>
      <c r="G220" s="30">
        <v>13.82</v>
      </c>
      <c r="H220" s="172">
        <f t="shared" si="16"/>
        <v>16.308</v>
      </c>
      <c r="I220" s="176">
        <f t="shared" si="14"/>
        <v>0</v>
      </c>
      <c r="J220" s="176">
        <f t="shared" si="15"/>
        <v>0</v>
      </c>
      <c r="K220" s="36"/>
    </row>
    <row r="221" spans="1:11" s="10" customFormat="1" ht="16.5" customHeight="1">
      <c r="A221" s="24">
        <v>9</v>
      </c>
      <c r="B221" s="27" t="s">
        <v>475</v>
      </c>
      <c r="C221" s="27"/>
      <c r="D221" s="92" t="s">
        <v>608</v>
      </c>
      <c r="E221" s="103">
        <v>1.269</v>
      </c>
      <c r="F221" s="46" t="s">
        <v>195</v>
      </c>
      <c r="G221" s="30">
        <v>14.72</v>
      </c>
      <c r="H221" s="172">
        <f t="shared" si="16"/>
        <v>17.37</v>
      </c>
      <c r="I221" s="176">
        <f t="shared" si="14"/>
        <v>0</v>
      </c>
      <c r="J221" s="176">
        <f t="shared" si="15"/>
        <v>0</v>
      </c>
      <c r="K221" s="36"/>
    </row>
    <row r="222" spans="1:11" s="10" customFormat="1" ht="16.5" customHeight="1">
      <c r="A222" s="24">
        <v>10</v>
      </c>
      <c r="B222" s="27" t="s">
        <v>476</v>
      </c>
      <c r="C222" s="27"/>
      <c r="D222" s="41" t="s">
        <v>477</v>
      </c>
      <c r="E222" s="103">
        <v>1.198</v>
      </c>
      <c r="F222" s="46" t="s">
        <v>195</v>
      </c>
      <c r="G222" s="30">
        <v>13.95</v>
      </c>
      <c r="H222" s="55">
        <f t="shared" si="16"/>
        <v>16.461</v>
      </c>
      <c r="I222" s="176">
        <f t="shared" si="14"/>
        <v>0</v>
      </c>
      <c r="J222" s="176">
        <f t="shared" si="15"/>
        <v>0</v>
      </c>
      <c r="K222" s="36"/>
    </row>
    <row r="223" spans="1:11" s="10" customFormat="1" ht="16.5" customHeight="1">
      <c r="A223" s="24">
        <v>11</v>
      </c>
      <c r="B223" s="27" t="s">
        <v>367</v>
      </c>
      <c r="C223" s="27"/>
      <c r="D223" s="41" t="s">
        <v>609</v>
      </c>
      <c r="E223" s="103">
        <v>1.198</v>
      </c>
      <c r="F223" s="46" t="s">
        <v>195</v>
      </c>
      <c r="G223" s="30">
        <v>13.95</v>
      </c>
      <c r="H223" s="55">
        <f t="shared" si="16"/>
        <v>16.461</v>
      </c>
      <c r="I223" s="176">
        <f t="shared" si="14"/>
        <v>0</v>
      </c>
      <c r="J223" s="176">
        <f t="shared" si="15"/>
        <v>0</v>
      </c>
      <c r="K223" s="36"/>
    </row>
    <row r="224" spans="1:11" s="10" customFormat="1" ht="16.5" customHeight="1">
      <c r="A224" s="24">
        <v>12</v>
      </c>
      <c r="B224" s="27" t="s">
        <v>847</v>
      </c>
      <c r="C224" s="27"/>
      <c r="D224" s="41" t="s">
        <v>846</v>
      </c>
      <c r="E224" s="103">
        <v>0.49</v>
      </c>
      <c r="F224" s="46" t="s">
        <v>195</v>
      </c>
      <c r="G224" s="30">
        <v>26.832</v>
      </c>
      <c r="H224" s="55">
        <f t="shared" si="16"/>
        <v>31.662</v>
      </c>
      <c r="I224" s="176">
        <f t="shared" si="14"/>
        <v>0</v>
      </c>
      <c r="J224" s="176">
        <f t="shared" si="15"/>
        <v>0</v>
      </c>
      <c r="K224" s="36"/>
    </row>
    <row r="225" spans="1:10" ht="16.5" customHeight="1">
      <c r="A225" s="131"/>
      <c r="B225" s="161"/>
      <c r="C225" s="161"/>
      <c r="D225" s="154" t="s">
        <v>224</v>
      </c>
      <c r="E225" s="112"/>
      <c r="F225" s="162"/>
      <c r="G225" s="163"/>
      <c r="H225" s="164"/>
      <c r="I225" s="178"/>
      <c r="J225" s="178"/>
    </row>
    <row r="226" spans="1:10" ht="16.5" customHeight="1">
      <c r="A226" s="130">
        <v>1</v>
      </c>
      <c r="B226" s="118">
        <v>13896</v>
      </c>
      <c r="C226" s="119"/>
      <c r="D226" s="117" t="s">
        <v>802</v>
      </c>
      <c r="E226" s="103">
        <v>0.008</v>
      </c>
      <c r="F226" s="46" t="s">
        <v>195</v>
      </c>
      <c r="G226" s="30">
        <v>0.086</v>
      </c>
      <c r="H226" s="55">
        <f>G226*1.18</f>
        <v>0.101</v>
      </c>
      <c r="I226" s="176">
        <f aca="true" t="shared" si="17" ref="I226:I237">H226*I$13</f>
        <v>0</v>
      </c>
      <c r="J226" s="176">
        <f aca="true" t="shared" si="18" ref="J226:J237">I226-I226*J$13</f>
        <v>0</v>
      </c>
    </row>
    <row r="227" spans="1:11" s="31" customFormat="1" ht="16.5" customHeight="1">
      <c r="A227" s="130">
        <v>2</v>
      </c>
      <c r="B227" s="48">
        <v>15826</v>
      </c>
      <c r="C227" s="48"/>
      <c r="D227" s="92" t="s">
        <v>621</v>
      </c>
      <c r="E227" s="102">
        <v>0.04</v>
      </c>
      <c r="F227" s="46" t="s">
        <v>195</v>
      </c>
      <c r="G227" s="30">
        <v>1.37</v>
      </c>
      <c r="H227" s="55">
        <f aca="true" t="shared" si="19" ref="H227:H247">G227*1.18</f>
        <v>1.617</v>
      </c>
      <c r="I227" s="176">
        <f t="shared" si="17"/>
        <v>0</v>
      </c>
      <c r="J227" s="176">
        <f t="shared" si="18"/>
        <v>0</v>
      </c>
      <c r="K227" s="36"/>
    </row>
    <row r="228" spans="1:11" s="31" customFormat="1" ht="16.5" customHeight="1">
      <c r="A228" s="130">
        <v>3</v>
      </c>
      <c r="B228" s="48" t="s">
        <v>452</v>
      </c>
      <c r="C228" s="48"/>
      <c r="D228" s="44" t="s">
        <v>783</v>
      </c>
      <c r="E228" s="102">
        <v>0.042</v>
      </c>
      <c r="F228" s="46" t="s">
        <v>195</v>
      </c>
      <c r="G228" s="30">
        <v>1.872</v>
      </c>
      <c r="H228" s="172">
        <f t="shared" si="19"/>
        <v>2.209</v>
      </c>
      <c r="I228" s="176">
        <f t="shared" si="17"/>
        <v>0</v>
      </c>
      <c r="J228" s="176">
        <f t="shared" si="18"/>
        <v>0</v>
      </c>
      <c r="K228" s="36"/>
    </row>
    <row r="229" spans="1:11" s="31" customFormat="1" ht="16.5" customHeight="1">
      <c r="A229" s="130">
        <v>4</v>
      </c>
      <c r="B229" s="48">
        <v>15833</v>
      </c>
      <c r="C229" s="48"/>
      <c r="D229" s="44" t="s">
        <v>453</v>
      </c>
      <c r="E229" s="102">
        <v>0.002</v>
      </c>
      <c r="F229" s="46" t="s">
        <v>195</v>
      </c>
      <c r="G229" s="30">
        <v>0.375</v>
      </c>
      <c r="H229" s="172">
        <f t="shared" si="19"/>
        <v>0.443</v>
      </c>
      <c r="I229" s="176">
        <f t="shared" si="17"/>
        <v>0</v>
      </c>
      <c r="J229" s="176">
        <f t="shared" si="18"/>
        <v>0</v>
      </c>
      <c r="K229" s="36"/>
    </row>
    <row r="230" spans="1:11" s="31" customFormat="1" ht="16.5" customHeight="1">
      <c r="A230" s="130">
        <v>5</v>
      </c>
      <c r="B230" s="48" t="s">
        <v>222</v>
      </c>
      <c r="C230" s="48"/>
      <c r="D230" s="44" t="s">
        <v>622</v>
      </c>
      <c r="E230" s="102"/>
      <c r="F230" s="46" t="s">
        <v>195</v>
      </c>
      <c r="G230" s="30">
        <v>0.76</v>
      </c>
      <c r="H230" s="172">
        <f t="shared" si="19"/>
        <v>0.897</v>
      </c>
      <c r="I230" s="176">
        <f t="shared" si="17"/>
        <v>0</v>
      </c>
      <c r="J230" s="176">
        <f t="shared" si="18"/>
        <v>0</v>
      </c>
      <c r="K230" s="36"/>
    </row>
    <row r="231" spans="1:11" s="31" customFormat="1" ht="16.5" customHeight="1">
      <c r="A231" s="130">
        <v>6</v>
      </c>
      <c r="B231" s="48" t="s">
        <v>624</v>
      </c>
      <c r="C231" s="48"/>
      <c r="D231" s="92" t="s">
        <v>623</v>
      </c>
      <c r="E231" s="102">
        <v>0.06</v>
      </c>
      <c r="F231" s="46" t="s">
        <v>195</v>
      </c>
      <c r="G231" s="30">
        <v>2.086</v>
      </c>
      <c r="H231" s="172">
        <f t="shared" si="19"/>
        <v>2.461</v>
      </c>
      <c r="I231" s="176">
        <f t="shared" si="17"/>
        <v>0</v>
      </c>
      <c r="J231" s="176">
        <f t="shared" si="18"/>
        <v>0</v>
      </c>
      <c r="K231" s="36"/>
    </row>
    <row r="232" spans="1:11" s="31" customFormat="1" ht="16.5" customHeight="1">
      <c r="A232" s="130">
        <v>7</v>
      </c>
      <c r="B232" s="48">
        <v>16000</v>
      </c>
      <c r="C232" s="48"/>
      <c r="D232" s="92" t="s">
        <v>625</v>
      </c>
      <c r="E232" s="102">
        <v>0.044</v>
      </c>
      <c r="F232" s="46" t="s">
        <v>195</v>
      </c>
      <c r="G232" s="30">
        <v>1.718</v>
      </c>
      <c r="H232" s="172">
        <f t="shared" si="19"/>
        <v>2.027</v>
      </c>
      <c r="I232" s="176">
        <f t="shared" si="17"/>
        <v>0</v>
      </c>
      <c r="J232" s="176">
        <f t="shared" si="18"/>
        <v>0</v>
      </c>
      <c r="K232" s="36"/>
    </row>
    <row r="233" spans="1:11" s="31" customFormat="1" ht="16.5" customHeight="1">
      <c r="A233" s="130">
        <v>8</v>
      </c>
      <c r="B233" s="48">
        <v>16003</v>
      </c>
      <c r="C233" s="48"/>
      <c r="D233" s="92" t="s">
        <v>626</v>
      </c>
      <c r="E233" s="102">
        <v>0.05</v>
      </c>
      <c r="F233" s="46" t="s">
        <v>195</v>
      </c>
      <c r="G233" s="30">
        <v>2.57</v>
      </c>
      <c r="H233" s="172">
        <f t="shared" si="19"/>
        <v>3.033</v>
      </c>
      <c r="I233" s="176">
        <f t="shared" si="17"/>
        <v>0</v>
      </c>
      <c r="J233" s="176">
        <f t="shared" si="18"/>
        <v>0</v>
      </c>
      <c r="K233" s="36"/>
    </row>
    <row r="234" spans="1:11" s="31" customFormat="1" ht="16.5" customHeight="1">
      <c r="A234" s="130">
        <v>9</v>
      </c>
      <c r="B234" s="48">
        <v>16005</v>
      </c>
      <c r="C234" s="48"/>
      <c r="D234" s="92" t="s">
        <v>627</v>
      </c>
      <c r="E234" s="102">
        <v>0.12</v>
      </c>
      <c r="F234" s="46" t="s">
        <v>195</v>
      </c>
      <c r="G234" s="30">
        <v>2.8</v>
      </c>
      <c r="H234" s="172">
        <f t="shared" si="19"/>
        <v>3.304</v>
      </c>
      <c r="I234" s="176">
        <f t="shared" si="17"/>
        <v>0</v>
      </c>
      <c r="J234" s="176">
        <f t="shared" si="18"/>
        <v>0</v>
      </c>
      <c r="K234" s="36"/>
    </row>
    <row r="235" spans="1:11" s="31" customFormat="1" ht="16.5" customHeight="1">
      <c r="A235" s="130">
        <v>10</v>
      </c>
      <c r="B235" s="48" t="s">
        <v>811</v>
      </c>
      <c r="C235" s="48"/>
      <c r="D235" s="92" t="s">
        <v>812</v>
      </c>
      <c r="E235" s="102">
        <v>12.165</v>
      </c>
      <c r="F235" s="46" t="s">
        <v>195</v>
      </c>
      <c r="G235" s="30">
        <v>190.612</v>
      </c>
      <c r="H235" s="172">
        <f t="shared" si="19"/>
        <v>224.922</v>
      </c>
      <c r="I235" s="176">
        <f t="shared" si="17"/>
        <v>0</v>
      </c>
      <c r="J235" s="176">
        <f t="shared" si="18"/>
        <v>0</v>
      </c>
      <c r="K235" s="36"/>
    </row>
    <row r="236" spans="1:11" s="31" customFormat="1" ht="16.5" customHeight="1">
      <c r="A236" s="130">
        <v>11</v>
      </c>
      <c r="B236" s="48" t="s">
        <v>813</v>
      </c>
      <c r="C236" s="48"/>
      <c r="D236" s="92" t="s">
        <v>812</v>
      </c>
      <c r="E236" s="102">
        <v>13.8</v>
      </c>
      <c r="F236" s="46" t="s">
        <v>195</v>
      </c>
      <c r="G236" s="30">
        <v>203.23</v>
      </c>
      <c r="H236" s="172">
        <f t="shared" si="19"/>
        <v>239.811</v>
      </c>
      <c r="I236" s="176">
        <f t="shared" si="17"/>
        <v>0</v>
      </c>
      <c r="J236" s="176">
        <f t="shared" si="18"/>
        <v>0</v>
      </c>
      <c r="K236" s="36"/>
    </row>
    <row r="237" spans="1:11" s="31" customFormat="1" ht="16.5" customHeight="1">
      <c r="A237" s="130">
        <v>12</v>
      </c>
      <c r="B237" s="48">
        <v>16036</v>
      </c>
      <c r="C237" s="48"/>
      <c r="D237" s="92" t="s">
        <v>832</v>
      </c>
      <c r="E237" s="102">
        <v>0.005</v>
      </c>
      <c r="F237" s="46" t="s">
        <v>195</v>
      </c>
      <c r="G237" s="30">
        <v>0.525</v>
      </c>
      <c r="H237" s="172">
        <f t="shared" si="19"/>
        <v>0.62</v>
      </c>
      <c r="I237" s="176">
        <f t="shared" si="17"/>
        <v>0</v>
      </c>
      <c r="J237" s="176">
        <f t="shared" si="18"/>
        <v>0</v>
      </c>
      <c r="K237" s="36"/>
    </row>
    <row r="238" spans="1:11" s="31" customFormat="1" ht="16.5" customHeight="1">
      <c r="A238" s="130">
        <v>13</v>
      </c>
      <c r="B238" s="125" t="s">
        <v>909</v>
      </c>
      <c r="C238" s="48"/>
      <c r="D238" s="92" t="s">
        <v>628</v>
      </c>
      <c r="E238" s="102">
        <v>0.033</v>
      </c>
      <c r="F238" s="46" t="s">
        <v>195</v>
      </c>
      <c r="G238" s="30">
        <v>1.4</v>
      </c>
      <c r="H238" s="172">
        <f t="shared" si="19"/>
        <v>1.652</v>
      </c>
      <c r="I238" s="176">
        <f aca="true" t="shared" si="20" ref="I238:I301">H238*I$13</f>
        <v>0</v>
      </c>
      <c r="J238" s="176">
        <f aca="true" t="shared" si="21" ref="J238:J301">I238-I238*J$13</f>
        <v>0</v>
      </c>
      <c r="K238" s="36"/>
    </row>
    <row r="239" spans="1:11" s="31" customFormat="1" ht="16.5" customHeight="1">
      <c r="A239" s="130">
        <v>14</v>
      </c>
      <c r="B239" s="48" t="s">
        <v>833</v>
      </c>
      <c r="C239" s="48"/>
      <c r="D239" s="92" t="s">
        <v>834</v>
      </c>
      <c r="E239" s="102">
        <v>0.02</v>
      </c>
      <c r="F239" s="46" t="s">
        <v>195</v>
      </c>
      <c r="G239" s="30">
        <v>12.805</v>
      </c>
      <c r="H239" s="172">
        <f t="shared" si="19"/>
        <v>15.11</v>
      </c>
      <c r="I239" s="176">
        <f t="shared" si="20"/>
        <v>0</v>
      </c>
      <c r="J239" s="176">
        <f t="shared" si="21"/>
        <v>0</v>
      </c>
      <c r="K239" s="36"/>
    </row>
    <row r="240" spans="1:11" s="31" customFormat="1" ht="16.5" customHeight="1">
      <c r="A240" s="130">
        <v>15</v>
      </c>
      <c r="B240" s="48">
        <v>16087</v>
      </c>
      <c r="C240" s="48"/>
      <c r="D240" s="92" t="s">
        <v>831</v>
      </c>
      <c r="E240" s="102">
        <v>0.015</v>
      </c>
      <c r="F240" s="46" t="s">
        <v>195</v>
      </c>
      <c r="G240" s="30">
        <v>0.086</v>
      </c>
      <c r="H240" s="172">
        <f t="shared" si="19"/>
        <v>0.101</v>
      </c>
      <c r="I240" s="176">
        <f t="shared" si="20"/>
        <v>0</v>
      </c>
      <c r="J240" s="176">
        <f t="shared" si="21"/>
        <v>0</v>
      </c>
      <c r="K240" s="36"/>
    </row>
    <row r="241" spans="1:11" s="31" customFormat="1" ht="16.5" customHeight="1">
      <c r="A241" s="130">
        <v>16</v>
      </c>
      <c r="B241" s="48">
        <v>16092</v>
      </c>
      <c r="C241" s="48"/>
      <c r="D241" s="92" t="s">
        <v>835</v>
      </c>
      <c r="E241" s="102">
        <v>0.005</v>
      </c>
      <c r="F241" s="46" t="s">
        <v>195</v>
      </c>
      <c r="G241" s="30">
        <v>0.045</v>
      </c>
      <c r="H241" s="172">
        <f t="shared" si="19"/>
        <v>0.053</v>
      </c>
      <c r="I241" s="176">
        <f t="shared" si="20"/>
        <v>0</v>
      </c>
      <c r="J241" s="176">
        <f t="shared" si="21"/>
        <v>0</v>
      </c>
      <c r="K241" s="36"/>
    </row>
    <row r="242" spans="1:11" s="31" customFormat="1" ht="16.5" customHeight="1">
      <c r="A242" s="130">
        <v>17</v>
      </c>
      <c r="B242" s="48" t="s">
        <v>803</v>
      </c>
      <c r="C242" s="48"/>
      <c r="D242" s="92" t="s">
        <v>804</v>
      </c>
      <c r="E242" s="102">
        <v>0.14</v>
      </c>
      <c r="F242" s="46" t="s">
        <v>195</v>
      </c>
      <c r="G242" s="30">
        <v>6.764</v>
      </c>
      <c r="H242" s="172">
        <f t="shared" si="19"/>
        <v>7.982</v>
      </c>
      <c r="I242" s="176">
        <f t="shared" si="20"/>
        <v>0</v>
      </c>
      <c r="J242" s="176">
        <f t="shared" si="21"/>
        <v>0</v>
      </c>
      <c r="K242" s="36"/>
    </row>
    <row r="243" spans="1:11" s="31" customFormat="1" ht="16.5" customHeight="1">
      <c r="A243" s="130">
        <v>18</v>
      </c>
      <c r="B243" s="48" t="s">
        <v>805</v>
      </c>
      <c r="C243" s="48"/>
      <c r="D243" s="92" t="s">
        <v>806</v>
      </c>
      <c r="E243" s="102">
        <v>5</v>
      </c>
      <c r="F243" s="46" t="s">
        <v>195</v>
      </c>
      <c r="G243" s="30">
        <v>216.377</v>
      </c>
      <c r="H243" s="172">
        <f t="shared" si="19"/>
        <v>255.325</v>
      </c>
      <c r="I243" s="176">
        <f t="shared" si="20"/>
        <v>0</v>
      </c>
      <c r="J243" s="176">
        <f t="shared" si="21"/>
        <v>0</v>
      </c>
      <c r="K243" s="36"/>
    </row>
    <row r="244" spans="1:11" s="31" customFormat="1" ht="16.5" customHeight="1">
      <c r="A244" s="130">
        <v>19</v>
      </c>
      <c r="B244" s="48" t="s">
        <v>808</v>
      </c>
      <c r="C244" s="48"/>
      <c r="D244" s="92" t="s">
        <v>807</v>
      </c>
      <c r="E244" s="102">
        <v>8</v>
      </c>
      <c r="F244" s="46" t="s">
        <v>195</v>
      </c>
      <c r="G244" s="30">
        <v>228.581</v>
      </c>
      <c r="H244" s="172">
        <f t="shared" si="19"/>
        <v>269.726</v>
      </c>
      <c r="I244" s="176">
        <f t="shared" si="20"/>
        <v>0</v>
      </c>
      <c r="J244" s="176">
        <f t="shared" si="21"/>
        <v>0</v>
      </c>
      <c r="K244" s="36"/>
    </row>
    <row r="245" spans="1:11" s="31" customFormat="1" ht="16.5" customHeight="1">
      <c r="A245" s="130">
        <v>20</v>
      </c>
      <c r="B245" s="48" t="s">
        <v>809</v>
      </c>
      <c r="C245" s="48"/>
      <c r="D245" s="92" t="s">
        <v>810</v>
      </c>
      <c r="E245" s="102">
        <v>13.12</v>
      </c>
      <c r="F245" s="46" t="s">
        <v>195</v>
      </c>
      <c r="G245" s="30">
        <v>122.677</v>
      </c>
      <c r="H245" s="172">
        <f t="shared" si="19"/>
        <v>144.759</v>
      </c>
      <c r="I245" s="176">
        <f t="shared" si="20"/>
        <v>0</v>
      </c>
      <c r="J245" s="176">
        <f t="shared" si="21"/>
        <v>0</v>
      </c>
      <c r="K245" s="36"/>
    </row>
    <row r="246" spans="1:11" s="31" customFormat="1" ht="16.5" customHeight="1">
      <c r="A246" s="130">
        <v>21</v>
      </c>
      <c r="B246" s="48">
        <v>16412</v>
      </c>
      <c r="C246" s="48"/>
      <c r="D246" s="92" t="s">
        <v>221</v>
      </c>
      <c r="E246" s="102">
        <v>0.005</v>
      </c>
      <c r="F246" s="46" t="s">
        <v>195</v>
      </c>
      <c r="G246" s="30">
        <v>0.16</v>
      </c>
      <c r="H246" s="55">
        <f t="shared" si="19"/>
        <v>0.189</v>
      </c>
      <c r="I246" s="176">
        <f t="shared" si="20"/>
        <v>0</v>
      </c>
      <c r="J246" s="176">
        <f t="shared" si="21"/>
        <v>0</v>
      </c>
      <c r="K246" s="36"/>
    </row>
    <row r="247" spans="1:11" s="31" customFormat="1" ht="16.5" customHeight="1">
      <c r="A247" s="130">
        <v>22</v>
      </c>
      <c r="B247" s="48">
        <v>16413</v>
      </c>
      <c r="C247" s="48"/>
      <c r="D247" s="44" t="s">
        <v>629</v>
      </c>
      <c r="E247" s="102">
        <v>0.007</v>
      </c>
      <c r="F247" s="46" t="s">
        <v>195</v>
      </c>
      <c r="G247" s="30">
        <v>0.18</v>
      </c>
      <c r="H247" s="55">
        <f t="shared" si="19"/>
        <v>0.212</v>
      </c>
      <c r="I247" s="176">
        <f t="shared" si="20"/>
        <v>0</v>
      </c>
      <c r="J247" s="176">
        <f t="shared" si="21"/>
        <v>0</v>
      </c>
      <c r="K247" s="36"/>
    </row>
    <row r="248" spans="1:11" s="51" customFormat="1" ht="16.5" customHeight="1">
      <c r="A248" s="131"/>
      <c r="B248" s="132"/>
      <c r="C248" s="132"/>
      <c r="D248" s="153" t="s">
        <v>479</v>
      </c>
      <c r="E248" s="112"/>
      <c r="F248" s="71"/>
      <c r="G248" s="90"/>
      <c r="H248" s="90"/>
      <c r="I248" s="178"/>
      <c r="J248" s="178"/>
      <c r="K248" s="67"/>
    </row>
    <row r="249" spans="1:11" s="53" customFormat="1" ht="16.5" customHeight="1">
      <c r="A249" s="130">
        <v>1</v>
      </c>
      <c r="B249" s="52" t="s">
        <v>226</v>
      </c>
      <c r="C249" s="38" t="s">
        <v>342</v>
      </c>
      <c r="D249" s="28" t="s">
        <v>513</v>
      </c>
      <c r="E249" s="102">
        <v>0.46</v>
      </c>
      <c r="F249" s="46" t="s">
        <v>195</v>
      </c>
      <c r="G249" s="30">
        <v>71.633</v>
      </c>
      <c r="H249" s="55">
        <f>G249*1.18</f>
        <v>84.527</v>
      </c>
      <c r="I249" s="176">
        <f t="shared" si="20"/>
        <v>0</v>
      </c>
      <c r="J249" s="176">
        <f t="shared" si="21"/>
        <v>0</v>
      </c>
      <c r="K249" s="194"/>
    </row>
    <row r="250" spans="1:11" s="51" customFormat="1" ht="16.5" customHeight="1">
      <c r="A250" s="130">
        <v>2</v>
      </c>
      <c r="B250" s="27" t="s">
        <v>356</v>
      </c>
      <c r="C250" s="27" t="s">
        <v>357</v>
      </c>
      <c r="D250" s="41" t="s">
        <v>630</v>
      </c>
      <c r="E250" s="103">
        <v>1.52</v>
      </c>
      <c r="F250" s="46" t="s">
        <v>195</v>
      </c>
      <c r="G250" s="30">
        <v>69.759</v>
      </c>
      <c r="H250" s="55">
        <f aca="true" t="shared" si="22" ref="H250:H287">G250*1.18</f>
        <v>82.316</v>
      </c>
      <c r="I250" s="176">
        <f t="shared" si="20"/>
        <v>0</v>
      </c>
      <c r="J250" s="176">
        <f t="shared" si="21"/>
        <v>0</v>
      </c>
      <c r="K250" s="67"/>
    </row>
    <row r="251" spans="1:11" s="53" customFormat="1" ht="16.5" customHeight="1">
      <c r="A251" s="130">
        <v>3</v>
      </c>
      <c r="B251" s="28" t="s">
        <v>355</v>
      </c>
      <c r="C251" s="41"/>
      <c r="D251" s="41" t="s">
        <v>631</v>
      </c>
      <c r="E251" s="103">
        <v>1.4</v>
      </c>
      <c r="F251" s="46" t="s">
        <v>195</v>
      </c>
      <c r="G251" s="30">
        <v>46.247</v>
      </c>
      <c r="H251" s="172">
        <f t="shared" si="22"/>
        <v>54.571</v>
      </c>
      <c r="I251" s="176">
        <f t="shared" si="20"/>
        <v>0</v>
      </c>
      <c r="J251" s="176">
        <f t="shared" si="21"/>
        <v>0</v>
      </c>
      <c r="K251" s="194"/>
    </row>
    <row r="252" spans="1:11" s="53" customFormat="1" ht="16.5" customHeight="1">
      <c r="A252" s="130">
        <v>4</v>
      </c>
      <c r="B252" s="27" t="s">
        <v>343</v>
      </c>
      <c r="C252" s="54"/>
      <c r="D252" s="92" t="s">
        <v>632</v>
      </c>
      <c r="E252" s="103">
        <v>0.024</v>
      </c>
      <c r="F252" s="46" t="s">
        <v>195</v>
      </c>
      <c r="G252" s="30">
        <v>0.128</v>
      </c>
      <c r="H252" s="172">
        <f t="shared" si="22"/>
        <v>0.151</v>
      </c>
      <c r="I252" s="176">
        <f t="shared" si="20"/>
        <v>0</v>
      </c>
      <c r="J252" s="176">
        <f t="shared" si="21"/>
        <v>0</v>
      </c>
      <c r="K252" s="194"/>
    </row>
    <row r="253" spans="1:11" s="53" customFormat="1" ht="16.5" customHeight="1">
      <c r="A253" s="130">
        <v>5</v>
      </c>
      <c r="B253" s="27" t="s">
        <v>125</v>
      </c>
      <c r="C253" s="54"/>
      <c r="D253" s="41" t="s">
        <v>344</v>
      </c>
      <c r="E253" s="103">
        <v>0.01</v>
      </c>
      <c r="F253" s="46" t="s">
        <v>195</v>
      </c>
      <c r="G253" s="30">
        <v>0.1</v>
      </c>
      <c r="H253" s="172">
        <f t="shared" si="22"/>
        <v>0.118</v>
      </c>
      <c r="I253" s="176">
        <f t="shared" si="20"/>
        <v>0</v>
      </c>
      <c r="J253" s="176">
        <f t="shared" si="21"/>
        <v>0</v>
      </c>
      <c r="K253" s="194"/>
    </row>
    <row r="254" spans="1:11" s="53" customFormat="1" ht="16.5" customHeight="1">
      <c r="A254" s="130">
        <v>6</v>
      </c>
      <c r="B254" s="27" t="s">
        <v>126</v>
      </c>
      <c r="C254" s="54"/>
      <c r="D254" s="41" t="s">
        <v>345</v>
      </c>
      <c r="E254" s="103">
        <v>0.01</v>
      </c>
      <c r="F254" s="46" t="s">
        <v>195</v>
      </c>
      <c r="G254" s="30">
        <v>0.122</v>
      </c>
      <c r="H254" s="172">
        <f t="shared" si="22"/>
        <v>0.144</v>
      </c>
      <c r="I254" s="176">
        <f t="shared" si="20"/>
        <v>0</v>
      </c>
      <c r="J254" s="176">
        <f t="shared" si="21"/>
        <v>0</v>
      </c>
      <c r="K254" s="194"/>
    </row>
    <row r="255" spans="1:11" s="53" customFormat="1" ht="16.5" customHeight="1">
      <c r="A255" s="130">
        <v>7</v>
      </c>
      <c r="B255" s="27" t="s">
        <v>127</v>
      </c>
      <c r="C255" s="54" t="s">
        <v>346</v>
      </c>
      <c r="D255" s="35" t="s">
        <v>529</v>
      </c>
      <c r="E255" s="103">
        <v>0.65</v>
      </c>
      <c r="F255" s="46" t="s">
        <v>195</v>
      </c>
      <c r="G255" s="30">
        <v>18.69</v>
      </c>
      <c r="H255" s="172">
        <f t="shared" si="22"/>
        <v>22.054</v>
      </c>
      <c r="I255" s="176">
        <f t="shared" si="20"/>
        <v>0</v>
      </c>
      <c r="J255" s="176">
        <f t="shared" si="21"/>
        <v>0</v>
      </c>
      <c r="K255" s="194"/>
    </row>
    <row r="256" spans="1:11" s="53" customFormat="1" ht="16.5" customHeight="1">
      <c r="A256" s="130">
        <v>8</v>
      </c>
      <c r="B256" s="27" t="s">
        <v>634</v>
      </c>
      <c r="C256" s="54"/>
      <c r="D256" s="92" t="s">
        <v>633</v>
      </c>
      <c r="E256" s="103">
        <v>0.335</v>
      </c>
      <c r="F256" s="46" t="s">
        <v>195</v>
      </c>
      <c r="G256" s="30">
        <v>2.166</v>
      </c>
      <c r="H256" s="172">
        <f t="shared" si="22"/>
        <v>2.556</v>
      </c>
      <c r="I256" s="176">
        <f t="shared" si="20"/>
        <v>0</v>
      </c>
      <c r="J256" s="176">
        <f t="shared" si="21"/>
        <v>0</v>
      </c>
      <c r="K256" s="194"/>
    </row>
    <row r="257" spans="1:10" s="36" customFormat="1" ht="16.5" customHeight="1">
      <c r="A257" s="130">
        <v>9</v>
      </c>
      <c r="B257" s="34" t="s">
        <v>8</v>
      </c>
      <c r="C257" s="54" t="s">
        <v>773</v>
      </c>
      <c r="D257" s="38" t="s">
        <v>533</v>
      </c>
      <c r="E257" s="103">
        <v>0.0055</v>
      </c>
      <c r="F257" s="37" t="s">
        <v>195</v>
      </c>
      <c r="G257" s="30">
        <v>0.11</v>
      </c>
      <c r="H257" s="172">
        <f t="shared" si="22"/>
        <v>0.13</v>
      </c>
      <c r="I257" s="176">
        <f t="shared" si="20"/>
        <v>0</v>
      </c>
      <c r="J257" s="176">
        <f t="shared" si="21"/>
        <v>0</v>
      </c>
    </row>
    <row r="258" spans="1:11" s="53" customFormat="1" ht="16.5" customHeight="1">
      <c r="A258" s="130">
        <v>10</v>
      </c>
      <c r="B258" s="27" t="s">
        <v>389</v>
      </c>
      <c r="C258" s="54" t="s">
        <v>347</v>
      </c>
      <c r="D258" s="41" t="s">
        <v>536</v>
      </c>
      <c r="E258" s="103">
        <v>0.081</v>
      </c>
      <c r="F258" s="46" t="s">
        <v>195</v>
      </c>
      <c r="G258" s="30">
        <v>0.931</v>
      </c>
      <c r="H258" s="172">
        <f t="shared" si="22"/>
        <v>1.099</v>
      </c>
      <c r="I258" s="176">
        <f t="shared" si="20"/>
        <v>0</v>
      </c>
      <c r="J258" s="176">
        <f t="shared" si="21"/>
        <v>0</v>
      </c>
      <c r="K258" s="194"/>
    </row>
    <row r="259" spans="1:11" s="10" customFormat="1" ht="16.5" customHeight="1">
      <c r="A259" s="130">
        <v>11</v>
      </c>
      <c r="B259" s="34" t="s">
        <v>390</v>
      </c>
      <c r="C259" s="34"/>
      <c r="D259" s="38" t="s">
        <v>910</v>
      </c>
      <c r="E259" s="103">
        <v>0.081</v>
      </c>
      <c r="F259" s="37" t="s">
        <v>195</v>
      </c>
      <c r="G259" s="30">
        <v>0.931</v>
      </c>
      <c r="H259" s="172">
        <f t="shared" si="22"/>
        <v>1.099</v>
      </c>
      <c r="I259" s="176">
        <f t="shared" si="20"/>
        <v>0</v>
      </c>
      <c r="J259" s="176">
        <f t="shared" si="21"/>
        <v>0</v>
      </c>
      <c r="K259" s="36"/>
    </row>
    <row r="260" spans="1:11" s="53" customFormat="1" ht="16.5" customHeight="1">
      <c r="A260" s="130">
        <v>12</v>
      </c>
      <c r="B260" s="27" t="s">
        <v>348</v>
      </c>
      <c r="C260" s="54"/>
      <c r="D260" s="94" t="s">
        <v>635</v>
      </c>
      <c r="E260" s="102">
        <v>0.03</v>
      </c>
      <c r="F260" s="46" t="s">
        <v>195</v>
      </c>
      <c r="G260" s="30">
        <v>0.174</v>
      </c>
      <c r="H260" s="172">
        <f t="shared" si="22"/>
        <v>0.205</v>
      </c>
      <c r="I260" s="176">
        <f t="shared" si="20"/>
        <v>0</v>
      </c>
      <c r="J260" s="176">
        <f t="shared" si="21"/>
        <v>0</v>
      </c>
      <c r="K260" s="194"/>
    </row>
    <row r="261" spans="1:11" s="56" customFormat="1" ht="16.5" customHeight="1">
      <c r="A261" s="130">
        <v>13</v>
      </c>
      <c r="B261" s="27" t="s">
        <v>349</v>
      </c>
      <c r="C261" s="54"/>
      <c r="D261" s="92" t="s">
        <v>636</v>
      </c>
      <c r="E261" s="103">
        <v>0.029</v>
      </c>
      <c r="F261" s="46" t="s">
        <v>195</v>
      </c>
      <c r="G261" s="30">
        <v>0.153</v>
      </c>
      <c r="H261" s="172">
        <f t="shared" si="22"/>
        <v>0.181</v>
      </c>
      <c r="I261" s="176">
        <f t="shared" si="20"/>
        <v>0</v>
      </c>
      <c r="J261" s="176">
        <f t="shared" si="21"/>
        <v>0</v>
      </c>
      <c r="K261" s="194"/>
    </row>
    <row r="262" spans="1:11" s="32" customFormat="1" ht="16.5" customHeight="1">
      <c r="A262" s="130">
        <v>14</v>
      </c>
      <c r="B262" s="27" t="s">
        <v>358</v>
      </c>
      <c r="C262" s="27"/>
      <c r="D262" s="92" t="s">
        <v>551</v>
      </c>
      <c r="E262" s="103">
        <v>0.06</v>
      </c>
      <c r="F262" s="46" t="s">
        <v>195</v>
      </c>
      <c r="G262" s="30">
        <v>0.83</v>
      </c>
      <c r="H262" s="172">
        <f t="shared" si="22"/>
        <v>0.979</v>
      </c>
      <c r="I262" s="176">
        <f t="shared" si="20"/>
        <v>0</v>
      </c>
      <c r="J262" s="176">
        <f t="shared" si="21"/>
        <v>0</v>
      </c>
      <c r="K262" s="36"/>
    </row>
    <row r="263" spans="1:11" s="56" customFormat="1" ht="16.5" customHeight="1">
      <c r="A263" s="130">
        <v>15</v>
      </c>
      <c r="B263" s="27" t="s">
        <v>350</v>
      </c>
      <c r="C263" s="54"/>
      <c r="D263" s="92" t="s">
        <v>637</v>
      </c>
      <c r="E263" s="103">
        <v>0.01</v>
      </c>
      <c r="F263" s="46" t="s">
        <v>195</v>
      </c>
      <c r="G263" s="30">
        <v>0.093</v>
      </c>
      <c r="H263" s="172">
        <f t="shared" si="22"/>
        <v>0.11</v>
      </c>
      <c r="I263" s="176">
        <f t="shared" si="20"/>
        <v>0</v>
      </c>
      <c r="J263" s="176">
        <f t="shared" si="21"/>
        <v>0</v>
      </c>
      <c r="K263" s="194"/>
    </row>
    <row r="264" spans="1:11" s="56" customFormat="1" ht="16.5" customHeight="1">
      <c r="A264" s="130">
        <v>16</v>
      </c>
      <c r="B264" s="27" t="s">
        <v>96</v>
      </c>
      <c r="C264" s="54" t="s">
        <v>351</v>
      </c>
      <c r="D264" s="92" t="s">
        <v>552</v>
      </c>
      <c r="E264" s="106">
        <v>0.0034</v>
      </c>
      <c r="F264" s="46" t="s">
        <v>195</v>
      </c>
      <c r="G264" s="30">
        <v>0.035</v>
      </c>
      <c r="H264" s="172">
        <f t="shared" si="22"/>
        <v>0.041</v>
      </c>
      <c r="I264" s="176">
        <f t="shared" si="20"/>
        <v>0</v>
      </c>
      <c r="J264" s="176">
        <f t="shared" si="21"/>
        <v>0</v>
      </c>
      <c r="K264" s="194"/>
    </row>
    <row r="265" spans="1:11" s="56" customFormat="1" ht="16.5" customHeight="1">
      <c r="A265" s="130">
        <v>17</v>
      </c>
      <c r="B265" s="27" t="s">
        <v>501</v>
      </c>
      <c r="C265" s="54"/>
      <c r="D265" s="92" t="s">
        <v>782</v>
      </c>
      <c r="E265" s="106">
        <v>34.066</v>
      </c>
      <c r="F265" s="46" t="s">
        <v>195</v>
      </c>
      <c r="G265" s="30">
        <v>1074.461</v>
      </c>
      <c r="H265" s="172">
        <f t="shared" si="22"/>
        <v>1267.864</v>
      </c>
      <c r="I265" s="176">
        <f t="shared" si="20"/>
        <v>0</v>
      </c>
      <c r="J265" s="176">
        <f t="shared" si="21"/>
        <v>0</v>
      </c>
      <c r="K265" s="194"/>
    </row>
    <row r="266" spans="1:11" s="56" customFormat="1" ht="16.5" customHeight="1">
      <c r="A266" s="130">
        <v>18</v>
      </c>
      <c r="B266" s="27" t="s">
        <v>502</v>
      </c>
      <c r="C266" s="54"/>
      <c r="D266" s="92" t="s">
        <v>782</v>
      </c>
      <c r="E266" s="106">
        <v>34.066</v>
      </c>
      <c r="F266" s="46" t="s">
        <v>195</v>
      </c>
      <c r="G266" s="30">
        <v>1074.461</v>
      </c>
      <c r="H266" s="172">
        <f t="shared" si="22"/>
        <v>1267.864</v>
      </c>
      <c r="I266" s="176">
        <f t="shared" si="20"/>
        <v>0</v>
      </c>
      <c r="J266" s="176">
        <f t="shared" si="21"/>
        <v>0</v>
      </c>
      <c r="K266" s="194"/>
    </row>
    <row r="267" spans="1:11" s="56" customFormat="1" ht="16.5" customHeight="1">
      <c r="A267" s="130">
        <v>19</v>
      </c>
      <c r="B267" s="27" t="s">
        <v>874</v>
      </c>
      <c r="C267" s="58"/>
      <c r="D267" s="92" t="s">
        <v>568</v>
      </c>
      <c r="E267" s="106">
        <v>34.066</v>
      </c>
      <c r="F267" s="46" t="s">
        <v>195</v>
      </c>
      <c r="G267" s="30">
        <v>1107.91</v>
      </c>
      <c r="H267" s="172">
        <f t="shared" si="22"/>
        <v>1307.334</v>
      </c>
      <c r="I267" s="176">
        <f t="shared" si="20"/>
        <v>0</v>
      </c>
      <c r="J267" s="176">
        <f t="shared" si="21"/>
        <v>0</v>
      </c>
      <c r="K267" s="194"/>
    </row>
    <row r="268" spans="1:11" s="53" customFormat="1" ht="16.5" customHeight="1">
      <c r="A268" s="130">
        <v>20</v>
      </c>
      <c r="B268" s="28">
        <v>15957</v>
      </c>
      <c r="C268" s="41"/>
      <c r="D268" s="92" t="s">
        <v>568</v>
      </c>
      <c r="E268" s="103">
        <v>26.6</v>
      </c>
      <c r="F268" s="46" t="s">
        <v>195</v>
      </c>
      <c r="G268" s="30">
        <v>1045</v>
      </c>
      <c r="H268" s="172">
        <f t="shared" si="22"/>
        <v>1233.1</v>
      </c>
      <c r="I268" s="176">
        <f t="shared" si="20"/>
        <v>0</v>
      </c>
      <c r="J268" s="176">
        <f t="shared" si="21"/>
        <v>0</v>
      </c>
      <c r="K268" s="194"/>
    </row>
    <row r="269" spans="1:11" s="53" customFormat="1" ht="16.5" customHeight="1">
      <c r="A269" s="130">
        <v>21</v>
      </c>
      <c r="B269" s="28">
        <v>16324</v>
      </c>
      <c r="C269" s="41"/>
      <c r="D269" s="92" t="s">
        <v>638</v>
      </c>
      <c r="E269" s="103">
        <v>0.1</v>
      </c>
      <c r="F269" s="46" t="s">
        <v>195</v>
      </c>
      <c r="G269" s="30">
        <v>2.8</v>
      </c>
      <c r="H269" s="172">
        <f t="shared" si="22"/>
        <v>3.304</v>
      </c>
      <c r="I269" s="176">
        <f t="shared" si="20"/>
        <v>0</v>
      </c>
      <c r="J269" s="176">
        <f t="shared" si="21"/>
        <v>0</v>
      </c>
      <c r="K269" s="194"/>
    </row>
    <row r="270" spans="1:11" s="59" customFormat="1" ht="16.5" customHeight="1">
      <c r="A270" s="130">
        <v>22</v>
      </c>
      <c r="B270" s="60" t="s">
        <v>475</v>
      </c>
      <c r="C270" s="61"/>
      <c r="D270" s="92" t="s">
        <v>608</v>
      </c>
      <c r="E270" s="107">
        <v>1.322</v>
      </c>
      <c r="F270" s="46" t="s">
        <v>195</v>
      </c>
      <c r="G270" s="30">
        <v>14.72</v>
      </c>
      <c r="H270" s="172">
        <f t="shared" si="22"/>
        <v>17.37</v>
      </c>
      <c r="I270" s="176">
        <f t="shared" si="20"/>
        <v>0</v>
      </c>
      <c r="J270" s="176">
        <f t="shared" si="21"/>
        <v>0</v>
      </c>
      <c r="K270" s="195"/>
    </row>
    <row r="271" spans="1:11" s="59" customFormat="1" ht="16.5" customHeight="1">
      <c r="A271" s="130">
        <v>23</v>
      </c>
      <c r="B271" s="57" t="s">
        <v>142</v>
      </c>
      <c r="C271" s="126" t="s">
        <v>352</v>
      </c>
      <c r="D271" s="92" t="s">
        <v>572</v>
      </c>
      <c r="E271" s="103">
        <v>0.592</v>
      </c>
      <c r="F271" s="46" t="s">
        <v>195</v>
      </c>
      <c r="G271" s="30">
        <v>9.78</v>
      </c>
      <c r="H271" s="172">
        <f t="shared" si="22"/>
        <v>11.54</v>
      </c>
      <c r="I271" s="176">
        <f t="shared" si="20"/>
        <v>0</v>
      </c>
      <c r="J271" s="176">
        <f t="shared" si="21"/>
        <v>0</v>
      </c>
      <c r="K271" s="195"/>
    </row>
    <row r="272" spans="1:11" s="59" customFormat="1" ht="16.5" customHeight="1">
      <c r="A272" s="130">
        <v>24</v>
      </c>
      <c r="B272" s="57" t="s">
        <v>143</v>
      </c>
      <c r="C272" s="57" t="s">
        <v>353</v>
      </c>
      <c r="D272" s="38" t="s">
        <v>574</v>
      </c>
      <c r="E272" s="103">
        <v>0.989</v>
      </c>
      <c r="F272" s="46" t="s">
        <v>195</v>
      </c>
      <c r="G272" s="30">
        <v>23.35</v>
      </c>
      <c r="H272" s="172">
        <f t="shared" si="22"/>
        <v>27.553</v>
      </c>
      <c r="I272" s="176">
        <f t="shared" si="20"/>
        <v>0</v>
      </c>
      <c r="J272" s="176">
        <f t="shared" si="21"/>
        <v>0</v>
      </c>
      <c r="K272" s="195"/>
    </row>
    <row r="273" spans="1:11" s="53" customFormat="1" ht="16.5" customHeight="1">
      <c r="A273" s="130">
        <v>25</v>
      </c>
      <c r="B273" s="34">
        <v>16665</v>
      </c>
      <c r="C273" s="38"/>
      <c r="D273" s="38" t="s">
        <v>354</v>
      </c>
      <c r="E273" s="103">
        <v>1.45</v>
      </c>
      <c r="F273" s="46" t="s">
        <v>195</v>
      </c>
      <c r="G273" s="30">
        <v>68.666</v>
      </c>
      <c r="H273" s="172">
        <f t="shared" si="22"/>
        <v>81.026</v>
      </c>
      <c r="I273" s="176">
        <f t="shared" si="20"/>
        <v>0</v>
      </c>
      <c r="J273" s="176">
        <f t="shared" si="21"/>
        <v>0</v>
      </c>
      <c r="K273" s="194"/>
    </row>
    <row r="274" spans="1:11" s="53" customFormat="1" ht="16.5" customHeight="1">
      <c r="A274" s="130">
        <v>26</v>
      </c>
      <c r="B274" s="34" t="s">
        <v>503</v>
      </c>
      <c r="C274" s="38"/>
      <c r="D274" s="92" t="s">
        <v>639</v>
      </c>
      <c r="E274" s="103">
        <v>0.14</v>
      </c>
      <c r="F274" s="46" t="s">
        <v>195</v>
      </c>
      <c r="G274" s="30">
        <v>1.25</v>
      </c>
      <c r="H274" s="172">
        <f t="shared" si="22"/>
        <v>1.475</v>
      </c>
      <c r="I274" s="176">
        <f t="shared" si="20"/>
        <v>0</v>
      </c>
      <c r="J274" s="176">
        <f t="shared" si="21"/>
        <v>0</v>
      </c>
      <c r="K274" s="194"/>
    </row>
    <row r="275" spans="1:11" s="53" customFormat="1" ht="16.5" customHeight="1">
      <c r="A275" s="130">
        <v>27</v>
      </c>
      <c r="B275" s="34" t="s">
        <v>504</v>
      </c>
      <c r="C275" s="38"/>
      <c r="D275" s="94" t="s">
        <v>640</v>
      </c>
      <c r="E275" s="103">
        <v>0.24</v>
      </c>
      <c r="F275" s="46" t="s">
        <v>195</v>
      </c>
      <c r="G275" s="30">
        <v>1.75</v>
      </c>
      <c r="H275" s="172">
        <f t="shared" si="22"/>
        <v>2.065</v>
      </c>
      <c r="I275" s="176">
        <f t="shared" si="20"/>
        <v>0</v>
      </c>
      <c r="J275" s="176">
        <f t="shared" si="21"/>
        <v>0</v>
      </c>
      <c r="K275" s="194"/>
    </row>
    <row r="276" spans="1:11" s="53" customFormat="1" ht="16.5" customHeight="1">
      <c r="A276" s="130">
        <v>28</v>
      </c>
      <c r="B276" s="35">
        <v>17514</v>
      </c>
      <c r="C276" s="38"/>
      <c r="D276" s="92" t="s">
        <v>578</v>
      </c>
      <c r="E276" s="103">
        <v>0.1</v>
      </c>
      <c r="F276" s="46" t="s">
        <v>195</v>
      </c>
      <c r="G276" s="30">
        <v>3.183</v>
      </c>
      <c r="H276" s="172">
        <f t="shared" si="22"/>
        <v>3.756</v>
      </c>
      <c r="I276" s="176">
        <f t="shared" si="20"/>
        <v>0</v>
      </c>
      <c r="J276" s="176">
        <f t="shared" si="21"/>
        <v>0</v>
      </c>
      <c r="K276" s="194"/>
    </row>
    <row r="277" spans="1:11" s="53" customFormat="1" ht="16.5" customHeight="1">
      <c r="A277" s="130">
        <v>29</v>
      </c>
      <c r="B277" s="38" t="s">
        <v>617</v>
      </c>
      <c r="C277" s="41"/>
      <c r="D277" s="92" t="s">
        <v>911</v>
      </c>
      <c r="E277" s="103">
        <v>0.565</v>
      </c>
      <c r="F277" s="46" t="s">
        <v>195</v>
      </c>
      <c r="G277" s="30">
        <v>12.1</v>
      </c>
      <c r="H277" s="172">
        <f t="shared" si="22"/>
        <v>14.278</v>
      </c>
      <c r="I277" s="176">
        <f t="shared" si="20"/>
        <v>0</v>
      </c>
      <c r="J277" s="176">
        <f t="shared" si="21"/>
        <v>0</v>
      </c>
      <c r="K277" s="194"/>
    </row>
    <row r="278" spans="1:11" s="53" customFormat="1" ht="16.5" customHeight="1">
      <c r="A278" s="130">
        <v>30</v>
      </c>
      <c r="B278" s="38" t="s">
        <v>898</v>
      </c>
      <c r="C278" s="41"/>
      <c r="D278" s="92" t="s">
        <v>899</v>
      </c>
      <c r="E278" s="103">
        <v>0.6091</v>
      </c>
      <c r="F278" s="46" t="s">
        <v>195</v>
      </c>
      <c r="G278" s="30">
        <v>18.69</v>
      </c>
      <c r="H278" s="172">
        <f t="shared" si="22"/>
        <v>22.054</v>
      </c>
      <c r="I278" s="176">
        <f t="shared" si="20"/>
        <v>0</v>
      </c>
      <c r="J278" s="176">
        <f t="shared" si="21"/>
        <v>0</v>
      </c>
      <c r="K278" s="194"/>
    </row>
    <row r="279" spans="1:11" s="31" customFormat="1" ht="16.5" customHeight="1">
      <c r="A279" s="130">
        <v>31</v>
      </c>
      <c r="B279" s="27" t="s">
        <v>207</v>
      </c>
      <c r="C279" s="27"/>
      <c r="D279" s="41" t="s">
        <v>579</v>
      </c>
      <c r="E279" s="103">
        <v>19</v>
      </c>
      <c r="F279" s="29" t="s">
        <v>195</v>
      </c>
      <c r="G279" s="30">
        <v>267.37</v>
      </c>
      <c r="H279" s="172">
        <f t="shared" si="22"/>
        <v>315.497</v>
      </c>
      <c r="I279" s="176">
        <f t="shared" si="20"/>
        <v>0</v>
      </c>
      <c r="J279" s="176">
        <f t="shared" si="21"/>
        <v>0</v>
      </c>
      <c r="K279" s="36"/>
    </row>
    <row r="280" spans="1:11" s="31" customFormat="1" ht="16.5" customHeight="1">
      <c r="A280" s="130">
        <v>32</v>
      </c>
      <c r="B280" s="27" t="s">
        <v>451</v>
      </c>
      <c r="C280" s="27"/>
      <c r="D280" s="41" t="s">
        <v>580</v>
      </c>
      <c r="E280" s="103">
        <v>24</v>
      </c>
      <c r="F280" s="29" t="s">
        <v>195</v>
      </c>
      <c r="G280" s="30">
        <v>328</v>
      </c>
      <c r="H280" s="172">
        <f t="shared" si="22"/>
        <v>387.04</v>
      </c>
      <c r="I280" s="176">
        <f t="shared" si="20"/>
        <v>0</v>
      </c>
      <c r="J280" s="176">
        <f t="shared" si="21"/>
        <v>0</v>
      </c>
      <c r="K280" s="36"/>
    </row>
    <row r="281" spans="1:11" s="31" customFormat="1" ht="16.5" customHeight="1">
      <c r="A281" s="130">
        <v>33</v>
      </c>
      <c r="B281" s="27" t="s">
        <v>456</v>
      </c>
      <c r="C281" s="27"/>
      <c r="D281" s="41" t="s">
        <v>641</v>
      </c>
      <c r="E281" s="103">
        <v>24</v>
      </c>
      <c r="F281" s="29" t="s">
        <v>195</v>
      </c>
      <c r="G281" s="30">
        <v>327.96</v>
      </c>
      <c r="H281" s="172">
        <f t="shared" si="22"/>
        <v>386.993</v>
      </c>
      <c r="I281" s="176">
        <f t="shared" si="20"/>
        <v>0</v>
      </c>
      <c r="J281" s="176">
        <f t="shared" si="21"/>
        <v>0</v>
      </c>
      <c r="K281" s="36"/>
    </row>
    <row r="282" spans="1:11" s="31" customFormat="1" ht="16.5" customHeight="1">
      <c r="A282" s="130">
        <v>34</v>
      </c>
      <c r="B282" s="27" t="s">
        <v>861</v>
      </c>
      <c r="C282" s="27" t="s">
        <v>1168</v>
      </c>
      <c r="D282" s="41" t="s">
        <v>912</v>
      </c>
      <c r="E282" s="103">
        <v>0.052</v>
      </c>
      <c r="F282" s="29" t="s">
        <v>195</v>
      </c>
      <c r="G282" s="30">
        <v>2.7</v>
      </c>
      <c r="H282" s="172">
        <f t="shared" si="22"/>
        <v>3.186</v>
      </c>
      <c r="I282" s="176">
        <f t="shared" si="20"/>
        <v>0</v>
      </c>
      <c r="J282" s="176">
        <f t="shared" si="21"/>
        <v>0</v>
      </c>
      <c r="K282" s="36"/>
    </row>
    <row r="283" spans="1:11" s="32" customFormat="1" ht="16.5" customHeight="1">
      <c r="A283" s="130">
        <v>35</v>
      </c>
      <c r="B283" s="48">
        <v>42249</v>
      </c>
      <c r="C283" s="41" t="s">
        <v>323</v>
      </c>
      <c r="D283" s="96" t="s">
        <v>686</v>
      </c>
      <c r="E283" s="102">
        <v>0.276</v>
      </c>
      <c r="F283" s="46" t="s">
        <v>195</v>
      </c>
      <c r="G283" s="30">
        <v>4.24</v>
      </c>
      <c r="H283" s="172">
        <f t="shared" si="22"/>
        <v>5.003</v>
      </c>
      <c r="I283" s="176">
        <f t="shared" si="20"/>
        <v>0</v>
      </c>
      <c r="J283" s="176">
        <f t="shared" si="21"/>
        <v>0</v>
      </c>
      <c r="K283" s="36"/>
    </row>
    <row r="284" spans="1:11" s="32" customFormat="1" ht="16.5" customHeight="1">
      <c r="A284" s="130">
        <v>36</v>
      </c>
      <c r="B284" s="48">
        <v>52489</v>
      </c>
      <c r="C284" s="41"/>
      <c r="D284" s="96" t="s">
        <v>989</v>
      </c>
      <c r="E284" s="102"/>
      <c r="F284" s="46" t="s">
        <v>195</v>
      </c>
      <c r="G284" s="30">
        <v>1.29</v>
      </c>
      <c r="H284" s="172">
        <f t="shared" si="22"/>
        <v>1.522</v>
      </c>
      <c r="I284" s="176">
        <f t="shared" si="20"/>
        <v>0</v>
      </c>
      <c r="J284" s="176">
        <f t="shared" si="21"/>
        <v>0</v>
      </c>
      <c r="K284" s="36"/>
    </row>
    <row r="285" spans="1:11" s="32" customFormat="1" ht="16.5" customHeight="1">
      <c r="A285" s="130">
        <v>37</v>
      </c>
      <c r="B285" s="48">
        <v>53482</v>
      </c>
      <c r="C285" s="41" t="s">
        <v>991</v>
      </c>
      <c r="D285" s="96" t="s">
        <v>990</v>
      </c>
      <c r="E285" s="102"/>
      <c r="F285" s="46" t="s">
        <v>195</v>
      </c>
      <c r="G285" s="30">
        <v>0.46</v>
      </c>
      <c r="H285" s="172">
        <f t="shared" si="22"/>
        <v>0.543</v>
      </c>
      <c r="I285" s="176">
        <f t="shared" si="20"/>
        <v>0</v>
      </c>
      <c r="J285" s="176">
        <f t="shared" si="21"/>
        <v>0</v>
      </c>
      <c r="K285" s="193" t="s">
        <v>883</v>
      </c>
    </row>
    <row r="286" spans="1:11" s="56" customFormat="1" ht="16.5" customHeight="1">
      <c r="A286" s="130">
        <v>38</v>
      </c>
      <c r="B286" s="27" t="s">
        <v>420</v>
      </c>
      <c r="C286" s="54" t="s">
        <v>422</v>
      </c>
      <c r="D286" s="41" t="s">
        <v>421</v>
      </c>
      <c r="E286" s="103">
        <v>0.261</v>
      </c>
      <c r="F286" s="46" t="s">
        <v>195</v>
      </c>
      <c r="G286" s="30">
        <v>3.66</v>
      </c>
      <c r="H286" s="172">
        <f t="shared" si="22"/>
        <v>4.319</v>
      </c>
      <c r="I286" s="176">
        <f t="shared" si="20"/>
        <v>0</v>
      </c>
      <c r="J286" s="176">
        <f t="shared" si="21"/>
        <v>0</v>
      </c>
      <c r="K286" s="194"/>
    </row>
    <row r="287" spans="1:11" s="56" customFormat="1" ht="16.5" customHeight="1">
      <c r="A287" s="130">
        <v>39</v>
      </c>
      <c r="B287" s="27" t="s">
        <v>583</v>
      </c>
      <c r="C287" s="27" t="s">
        <v>359</v>
      </c>
      <c r="D287" s="93" t="s">
        <v>582</v>
      </c>
      <c r="E287" s="103">
        <v>46.8</v>
      </c>
      <c r="F287" s="46" t="s">
        <v>195</v>
      </c>
      <c r="G287" s="30">
        <v>1434</v>
      </c>
      <c r="H287" s="172">
        <f t="shared" si="22"/>
        <v>1692.12</v>
      </c>
      <c r="I287" s="176">
        <f t="shared" si="20"/>
        <v>0</v>
      </c>
      <c r="J287" s="176">
        <f t="shared" si="21"/>
        <v>0</v>
      </c>
      <c r="K287" s="194"/>
    </row>
    <row r="288" spans="1:11" s="10" customFormat="1" ht="16.5" customHeight="1">
      <c r="A288" s="130">
        <v>40</v>
      </c>
      <c r="B288" s="128" t="s">
        <v>843</v>
      </c>
      <c r="C288" s="128"/>
      <c r="D288" s="128" t="s">
        <v>844</v>
      </c>
      <c r="E288" s="128"/>
      <c r="F288" s="46" t="s">
        <v>195</v>
      </c>
      <c r="G288" s="129">
        <v>1478</v>
      </c>
      <c r="H288" s="174">
        <f>G288*1.18</f>
        <v>1744.04</v>
      </c>
      <c r="I288" s="176">
        <f t="shared" si="20"/>
        <v>0</v>
      </c>
      <c r="J288" s="176">
        <f t="shared" si="21"/>
        <v>0</v>
      </c>
      <c r="K288" s="36"/>
    </row>
    <row r="289" spans="1:11" s="10" customFormat="1" ht="16.5" customHeight="1">
      <c r="A289" s="130">
        <v>41</v>
      </c>
      <c r="B289" s="27" t="s">
        <v>845</v>
      </c>
      <c r="C289" s="27"/>
      <c r="D289" s="93" t="s">
        <v>582</v>
      </c>
      <c r="E289" s="103"/>
      <c r="F289" s="46" t="s">
        <v>195</v>
      </c>
      <c r="G289" s="30">
        <v>1492</v>
      </c>
      <c r="H289" s="174">
        <f>G289*1.18</f>
        <v>1760.56</v>
      </c>
      <c r="I289" s="176">
        <f t="shared" si="20"/>
        <v>0</v>
      </c>
      <c r="J289" s="176">
        <f t="shared" si="21"/>
        <v>0</v>
      </c>
      <c r="K289" s="36"/>
    </row>
    <row r="290" spans="1:11" s="10" customFormat="1" ht="16.5" customHeight="1">
      <c r="A290" s="130">
        <v>42</v>
      </c>
      <c r="B290" s="128"/>
      <c r="C290" s="139">
        <v>1017004</v>
      </c>
      <c r="D290" s="128" t="s">
        <v>998</v>
      </c>
      <c r="E290" s="128"/>
      <c r="F290" s="46" t="s">
        <v>195</v>
      </c>
      <c r="G290" s="129">
        <v>1.36</v>
      </c>
      <c r="H290" s="55">
        <f>G290*1.18</f>
        <v>1.605</v>
      </c>
      <c r="I290" s="176">
        <f t="shared" si="20"/>
        <v>0</v>
      </c>
      <c r="J290" s="176">
        <f t="shared" si="21"/>
        <v>0</v>
      </c>
      <c r="K290" s="36"/>
    </row>
    <row r="291" spans="1:11" s="10" customFormat="1" ht="16.5" customHeight="1">
      <c r="A291" s="130">
        <v>43</v>
      </c>
      <c r="B291" s="128"/>
      <c r="C291" s="128"/>
      <c r="D291" s="128" t="s">
        <v>999</v>
      </c>
      <c r="E291" s="128"/>
      <c r="F291" s="46" t="s">
        <v>195</v>
      </c>
      <c r="G291" s="128">
        <v>0.4</v>
      </c>
      <c r="H291" s="55">
        <f>G291*1.18</f>
        <v>0.472</v>
      </c>
      <c r="I291" s="176">
        <f t="shared" si="20"/>
        <v>0</v>
      </c>
      <c r="J291" s="176">
        <f t="shared" si="21"/>
        <v>0</v>
      </c>
      <c r="K291" s="36"/>
    </row>
    <row r="292" spans="1:11" s="51" customFormat="1" ht="16.5" customHeight="1">
      <c r="A292" s="131"/>
      <c r="B292" s="132"/>
      <c r="C292" s="132"/>
      <c r="D292" s="148"/>
      <c r="E292" s="112"/>
      <c r="F292" s="71"/>
      <c r="G292" s="90"/>
      <c r="H292" s="90"/>
      <c r="I292" s="178"/>
      <c r="J292" s="178"/>
      <c r="K292" s="67"/>
    </row>
    <row r="293" spans="1:11" s="10" customFormat="1" ht="16.5" customHeight="1">
      <c r="A293" s="131"/>
      <c r="B293" s="132"/>
      <c r="C293" s="132"/>
      <c r="D293" s="153" t="s">
        <v>48</v>
      </c>
      <c r="E293" s="112"/>
      <c r="F293" s="71"/>
      <c r="G293" s="90"/>
      <c r="H293" s="90"/>
      <c r="I293" s="178"/>
      <c r="J293" s="178"/>
      <c r="K293" s="36"/>
    </row>
    <row r="294" spans="1:11" s="10" customFormat="1" ht="16.5" customHeight="1">
      <c r="A294" s="130">
        <v>1</v>
      </c>
      <c r="B294" s="27" t="s">
        <v>241</v>
      </c>
      <c r="C294" s="27"/>
      <c r="D294" s="41" t="s">
        <v>643</v>
      </c>
      <c r="E294" s="103">
        <v>0.08</v>
      </c>
      <c r="F294" s="46" t="s">
        <v>195</v>
      </c>
      <c r="G294" s="30">
        <v>0.24</v>
      </c>
      <c r="H294" s="30">
        <f>G294*1.18</f>
        <v>0.283</v>
      </c>
      <c r="I294" s="176">
        <f t="shared" si="20"/>
        <v>0</v>
      </c>
      <c r="J294" s="176">
        <f t="shared" si="21"/>
        <v>0</v>
      </c>
      <c r="K294" s="193" t="s">
        <v>883</v>
      </c>
    </row>
    <row r="295" spans="1:11" s="10" customFormat="1" ht="16.5" customHeight="1">
      <c r="A295" s="130">
        <v>2</v>
      </c>
      <c r="B295" s="27" t="s">
        <v>27</v>
      </c>
      <c r="C295" s="28" t="s">
        <v>245</v>
      </c>
      <c r="D295" s="41" t="s">
        <v>644</v>
      </c>
      <c r="E295" s="103">
        <v>0.215</v>
      </c>
      <c r="F295" s="46" t="s">
        <v>195</v>
      </c>
      <c r="G295" s="30">
        <v>2.57</v>
      </c>
      <c r="H295" s="30">
        <f aca="true" t="shared" si="23" ref="H295:H302">G295*1.18</f>
        <v>3.033</v>
      </c>
      <c r="I295" s="176">
        <f t="shared" si="20"/>
        <v>0</v>
      </c>
      <c r="J295" s="176">
        <f t="shared" si="21"/>
        <v>0</v>
      </c>
      <c r="K295" s="36"/>
    </row>
    <row r="296" spans="1:11" s="10" customFormat="1" ht="16.5" customHeight="1">
      <c r="A296" s="130">
        <v>3</v>
      </c>
      <c r="B296" s="27" t="s">
        <v>876</v>
      </c>
      <c r="C296" s="28">
        <v>4223631922</v>
      </c>
      <c r="D296" s="41" t="s">
        <v>645</v>
      </c>
      <c r="E296" s="103">
        <v>0.075</v>
      </c>
      <c r="F296" s="46" t="s">
        <v>195</v>
      </c>
      <c r="G296" s="30">
        <v>0.798</v>
      </c>
      <c r="H296" s="30">
        <f t="shared" si="23"/>
        <v>0.942</v>
      </c>
      <c r="I296" s="176">
        <f t="shared" si="20"/>
        <v>0</v>
      </c>
      <c r="J296" s="176">
        <f t="shared" si="21"/>
        <v>0</v>
      </c>
      <c r="K296" s="193" t="s">
        <v>883</v>
      </c>
    </row>
    <row r="297" spans="1:11" s="10" customFormat="1" ht="16.5" customHeight="1">
      <c r="A297" s="130">
        <v>4</v>
      </c>
      <c r="B297" s="27" t="s">
        <v>242</v>
      </c>
      <c r="C297" s="28" t="s">
        <v>246</v>
      </c>
      <c r="D297" s="41" t="s">
        <v>646</v>
      </c>
      <c r="E297" s="103">
        <v>0.059</v>
      </c>
      <c r="F297" s="46" t="s">
        <v>195</v>
      </c>
      <c r="G297" s="30">
        <v>0.2</v>
      </c>
      <c r="H297" s="175">
        <f t="shared" si="23"/>
        <v>0.236</v>
      </c>
      <c r="I297" s="176">
        <f t="shared" si="20"/>
        <v>0</v>
      </c>
      <c r="J297" s="176">
        <f t="shared" si="21"/>
        <v>0</v>
      </c>
      <c r="K297" s="193" t="s">
        <v>883</v>
      </c>
    </row>
    <row r="298" spans="1:11" s="10" customFormat="1" ht="16.5" customHeight="1">
      <c r="A298" s="130">
        <v>5</v>
      </c>
      <c r="B298" s="27" t="s">
        <v>243</v>
      </c>
      <c r="C298" s="28" t="s">
        <v>247</v>
      </c>
      <c r="D298" s="41" t="s">
        <v>646</v>
      </c>
      <c r="E298" s="103">
        <v>0.059</v>
      </c>
      <c r="F298" s="46" t="s">
        <v>195</v>
      </c>
      <c r="G298" s="30">
        <v>0.2</v>
      </c>
      <c r="H298" s="175">
        <f t="shared" si="23"/>
        <v>0.236</v>
      </c>
      <c r="I298" s="176">
        <f t="shared" si="20"/>
        <v>0</v>
      </c>
      <c r="J298" s="176">
        <f t="shared" si="21"/>
        <v>0</v>
      </c>
      <c r="K298" s="193" t="s">
        <v>883</v>
      </c>
    </row>
    <row r="299" spans="1:11" s="10" customFormat="1" ht="16.5" customHeight="1">
      <c r="A299" s="130">
        <v>6</v>
      </c>
      <c r="B299" s="27" t="s">
        <v>244</v>
      </c>
      <c r="C299" s="28" t="s">
        <v>248</v>
      </c>
      <c r="D299" s="41" t="s">
        <v>647</v>
      </c>
      <c r="E299" s="103">
        <v>0.034</v>
      </c>
      <c r="F299" s="46" t="s">
        <v>195</v>
      </c>
      <c r="G299" s="30">
        <v>0.319</v>
      </c>
      <c r="H299" s="175">
        <f t="shared" si="23"/>
        <v>0.376</v>
      </c>
      <c r="I299" s="176">
        <f t="shared" si="20"/>
        <v>0</v>
      </c>
      <c r="J299" s="176">
        <f t="shared" si="21"/>
        <v>0</v>
      </c>
      <c r="K299" s="193" t="s">
        <v>883</v>
      </c>
    </row>
    <row r="300" spans="1:11" s="10" customFormat="1" ht="16.5" customHeight="1">
      <c r="A300" s="130">
        <v>7</v>
      </c>
      <c r="B300" s="27" t="s">
        <v>35</v>
      </c>
      <c r="C300" s="44" t="s">
        <v>249</v>
      </c>
      <c r="D300" s="44" t="s">
        <v>645</v>
      </c>
      <c r="E300" s="102">
        <v>0.047</v>
      </c>
      <c r="F300" s="46" t="s">
        <v>195</v>
      </c>
      <c r="G300" s="30">
        <v>0.304</v>
      </c>
      <c r="H300" s="30">
        <f t="shared" si="23"/>
        <v>0.359</v>
      </c>
      <c r="I300" s="176">
        <f t="shared" si="20"/>
        <v>0</v>
      </c>
      <c r="J300" s="176">
        <f t="shared" si="21"/>
        <v>0</v>
      </c>
      <c r="K300" s="193" t="s">
        <v>883</v>
      </c>
    </row>
    <row r="301" spans="1:11" s="51" customFormat="1" ht="16.5" customHeight="1">
      <c r="A301" s="130">
        <v>8</v>
      </c>
      <c r="B301" s="27" t="s">
        <v>36</v>
      </c>
      <c r="C301" s="28">
        <v>4131777516</v>
      </c>
      <c r="D301" s="41" t="s">
        <v>648</v>
      </c>
      <c r="E301" s="103">
        <v>0.482</v>
      </c>
      <c r="F301" s="46" t="s">
        <v>195</v>
      </c>
      <c r="G301" s="30">
        <v>4.94</v>
      </c>
      <c r="H301" s="30">
        <f t="shared" si="23"/>
        <v>5.829</v>
      </c>
      <c r="I301" s="176">
        <f t="shared" si="20"/>
        <v>0</v>
      </c>
      <c r="J301" s="176">
        <f t="shared" si="21"/>
        <v>0</v>
      </c>
      <c r="K301" s="193" t="s">
        <v>883</v>
      </c>
    </row>
    <row r="302" spans="1:11" s="51" customFormat="1" ht="16.5" customHeight="1">
      <c r="A302" s="130">
        <v>9</v>
      </c>
      <c r="B302" s="27" t="s">
        <v>40</v>
      </c>
      <c r="C302" s="48" t="s">
        <v>250</v>
      </c>
      <c r="D302" s="44" t="s">
        <v>649</v>
      </c>
      <c r="E302" s="103">
        <v>0.516</v>
      </c>
      <c r="F302" s="46" t="s">
        <v>195</v>
      </c>
      <c r="G302" s="160">
        <v>2.78</v>
      </c>
      <c r="H302" s="30">
        <f t="shared" si="23"/>
        <v>3.28</v>
      </c>
      <c r="I302" s="176">
        <f aca="true" t="shared" si="24" ref="I302:I371">H302*I$13</f>
        <v>0</v>
      </c>
      <c r="J302" s="176">
        <f aca="true" t="shared" si="25" ref="J302:J371">I302-I302*J$13</f>
        <v>0</v>
      </c>
      <c r="K302" s="193" t="s">
        <v>883</v>
      </c>
    </row>
    <row r="303" spans="1:11" s="51" customFormat="1" ht="16.5" customHeight="1">
      <c r="A303" s="131"/>
      <c r="B303" s="132"/>
      <c r="C303" s="132"/>
      <c r="D303" s="153" t="s">
        <v>49</v>
      </c>
      <c r="E303" s="112"/>
      <c r="F303" s="71"/>
      <c r="G303" s="90"/>
      <c r="H303" s="90"/>
      <c r="I303" s="178"/>
      <c r="J303" s="178"/>
      <c r="K303" s="67"/>
    </row>
    <row r="304" spans="1:11" s="63" customFormat="1" ht="16.5" customHeight="1">
      <c r="A304" s="130">
        <v>1</v>
      </c>
      <c r="B304" s="27" t="s">
        <v>474</v>
      </c>
      <c r="C304" s="28">
        <v>6262991</v>
      </c>
      <c r="D304" s="41" t="s">
        <v>601</v>
      </c>
      <c r="E304" s="103">
        <v>1.14</v>
      </c>
      <c r="F304" s="46" t="s">
        <v>195</v>
      </c>
      <c r="G304" s="30">
        <v>11.984</v>
      </c>
      <c r="H304" s="55">
        <f>G304*1.18</f>
        <v>14.141</v>
      </c>
      <c r="I304" s="176">
        <f t="shared" si="24"/>
        <v>0</v>
      </c>
      <c r="J304" s="176">
        <f t="shared" si="25"/>
        <v>0</v>
      </c>
      <c r="K304" s="190"/>
    </row>
    <row r="305" spans="1:11" s="63" customFormat="1" ht="16.5" customHeight="1">
      <c r="A305" s="130">
        <v>2</v>
      </c>
      <c r="B305" s="27" t="s">
        <v>96</v>
      </c>
      <c r="C305" s="28">
        <v>6264080</v>
      </c>
      <c r="D305" s="92" t="s">
        <v>552</v>
      </c>
      <c r="E305" s="103">
        <v>0.0034</v>
      </c>
      <c r="F305" s="46" t="s">
        <v>195</v>
      </c>
      <c r="G305" s="30">
        <v>0.035</v>
      </c>
      <c r="H305" s="55">
        <f aca="true" t="shared" si="26" ref="H305:H351">G305*1.18</f>
        <v>0.041</v>
      </c>
      <c r="I305" s="176">
        <f t="shared" si="24"/>
        <v>0</v>
      </c>
      <c r="J305" s="176">
        <f t="shared" si="25"/>
        <v>0</v>
      </c>
      <c r="K305" s="190"/>
    </row>
    <row r="306" spans="1:11" s="63" customFormat="1" ht="16.5" customHeight="1">
      <c r="A306" s="130">
        <v>3</v>
      </c>
      <c r="B306" s="27" t="s">
        <v>886</v>
      </c>
      <c r="C306" s="28">
        <v>6264070</v>
      </c>
      <c r="D306" s="41" t="s">
        <v>554</v>
      </c>
      <c r="E306" s="103">
        <v>0.006</v>
      </c>
      <c r="F306" s="46" t="s">
        <v>195</v>
      </c>
      <c r="G306" s="30">
        <v>0.257</v>
      </c>
      <c r="H306" s="172">
        <f t="shared" si="26"/>
        <v>0.303</v>
      </c>
      <c r="I306" s="176">
        <f t="shared" si="24"/>
        <v>0</v>
      </c>
      <c r="J306" s="176">
        <f t="shared" si="25"/>
        <v>0</v>
      </c>
      <c r="K306" s="190"/>
    </row>
    <row r="307" spans="1:11" s="10" customFormat="1" ht="16.5" customHeight="1">
      <c r="A307" s="130">
        <v>4</v>
      </c>
      <c r="B307" s="27" t="s">
        <v>887</v>
      </c>
      <c r="C307" s="28">
        <v>6264060</v>
      </c>
      <c r="D307" s="41" t="s">
        <v>555</v>
      </c>
      <c r="E307" s="103">
        <v>0.007</v>
      </c>
      <c r="F307" s="46" t="s">
        <v>195</v>
      </c>
      <c r="G307" s="30">
        <v>0.274</v>
      </c>
      <c r="H307" s="172">
        <f t="shared" si="26"/>
        <v>0.323</v>
      </c>
      <c r="I307" s="176">
        <f t="shared" si="24"/>
        <v>0</v>
      </c>
      <c r="J307" s="176">
        <f t="shared" si="25"/>
        <v>0</v>
      </c>
      <c r="K307" s="36"/>
    </row>
    <row r="308" spans="1:11" s="10" customFormat="1" ht="16.5" customHeight="1">
      <c r="A308" s="130">
        <v>5</v>
      </c>
      <c r="B308" s="27" t="s">
        <v>97</v>
      </c>
      <c r="C308" s="28">
        <v>6262991</v>
      </c>
      <c r="D308" s="41" t="s">
        <v>606</v>
      </c>
      <c r="E308" s="103">
        <v>1.203</v>
      </c>
      <c r="F308" s="46" t="s">
        <v>195</v>
      </c>
      <c r="G308" s="30">
        <v>7.7</v>
      </c>
      <c r="H308" s="172">
        <f t="shared" si="26"/>
        <v>9.086</v>
      </c>
      <c r="I308" s="176">
        <f t="shared" si="24"/>
        <v>0</v>
      </c>
      <c r="J308" s="176">
        <f t="shared" si="25"/>
        <v>0</v>
      </c>
      <c r="K308" s="193" t="s">
        <v>883</v>
      </c>
    </row>
    <row r="309" spans="1:11" s="10" customFormat="1" ht="16.5" customHeight="1">
      <c r="A309" s="130">
        <v>6</v>
      </c>
      <c r="B309" s="27" t="s">
        <v>1078</v>
      </c>
      <c r="C309" s="28">
        <v>6113160</v>
      </c>
      <c r="D309" s="41" t="s">
        <v>1079</v>
      </c>
      <c r="E309" s="103">
        <v>0.089</v>
      </c>
      <c r="F309" s="46" t="s">
        <v>195</v>
      </c>
      <c r="G309" s="30">
        <v>1.265</v>
      </c>
      <c r="H309" s="172">
        <f t="shared" si="26"/>
        <v>1.493</v>
      </c>
      <c r="I309" s="176">
        <f t="shared" si="24"/>
        <v>0</v>
      </c>
      <c r="J309" s="176">
        <f t="shared" si="25"/>
        <v>0</v>
      </c>
      <c r="K309" s="193"/>
    </row>
    <row r="310" spans="1:11" s="64" customFormat="1" ht="16.5" customHeight="1">
      <c r="A310" s="130">
        <v>7</v>
      </c>
      <c r="B310" s="27" t="s">
        <v>129</v>
      </c>
      <c r="C310" s="28" t="s">
        <v>257</v>
      </c>
      <c r="D310" s="41" t="s">
        <v>650</v>
      </c>
      <c r="E310" s="103">
        <v>0.095</v>
      </c>
      <c r="F310" s="46" t="s">
        <v>195</v>
      </c>
      <c r="G310" s="30">
        <v>0.802</v>
      </c>
      <c r="H310" s="172">
        <f t="shared" si="26"/>
        <v>0.946</v>
      </c>
      <c r="I310" s="176">
        <f t="shared" si="24"/>
        <v>0</v>
      </c>
      <c r="J310" s="176">
        <f t="shared" si="25"/>
        <v>0</v>
      </c>
      <c r="K310" s="65"/>
    </row>
    <row r="311" spans="1:11" s="64" customFormat="1" ht="16.5" customHeight="1">
      <c r="A311" s="130">
        <v>8</v>
      </c>
      <c r="B311" s="27" t="s">
        <v>130</v>
      </c>
      <c r="C311" s="28" t="s">
        <v>251</v>
      </c>
      <c r="D311" s="41" t="s">
        <v>651</v>
      </c>
      <c r="E311" s="103">
        <v>0.092</v>
      </c>
      <c r="F311" s="46" t="s">
        <v>195</v>
      </c>
      <c r="G311" s="30">
        <v>0.802</v>
      </c>
      <c r="H311" s="172">
        <f t="shared" si="26"/>
        <v>0.946</v>
      </c>
      <c r="I311" s="176">
        <f t="shared" si="24"/>
        <v>0</v>
      </c>
      <c r="J311" s="176">
        <f t="shared" si="25"/>
        <v>0</v>
      </c>
      <c r="K311" s="65"/>
    </row>
    <row r="312" spans="1:11" s="64" customFormat="1" ht="16.5" customHeight="1">
      <c r="A312" s="130">
        <v>9</v>
      </c>
      <c r="B312" s="48" t="s">
        <v>50</v>
      </c>
      <c r="C312" s="28">
        <v>6112041</v>
      </c>
      <c r="D312" s="44" t="s">
        <v>652</v>
      </c>
      <c r="E312" s="102">
        <v>0.056</v>
      </c>
      <c r="F312" s="46" t="s">
        <v>195</v>
      </c>
      <c r="G312" s="30">
        <v>1.73</v>
      </c>
      <c r="H312" s="172">
        <f t="shared" si="26"/>
        <v>2.041</v>
      </c>
      <c r="I312" s="176">
        <f t="shared" si="24"/>
        <v>0</v>
      </c>
      <c r="J312" s="176">
        <f t="shared" si="25"/>
        <v>0</v>
      </c>
      <c r="K312" s="65"/>
    </row>
    <row r="313" spans="1:11" s="64" customFormat="1" ht="16.5" customHeight="1">
      <c r="A313" s="130">
        <v>10</v>
      </c>
      <c r="B313" s="48">
        <v>41802</v>
      </c>
      <c r="C313" s="28" t="s">
        <v>460</v>
      </c>
      <c r="D313" s="96" t="s">
        <v>653</v>
      </c>
      <c r="E313" s="102">
        <v>0.09</v>
      </c>
      <c r="F313" s="46" t="s">
        <v>195</v>
      </c>
      <c r="G313" s="30">
        <v>0.603</v>
      </c>
      <c r="H313" s="172">
        <f t="shared" si="26"/>
        <v>0.712</v>
      </c>
      <c r="I313" s="176">
        <f t="shared" si="24"/>
        <v>0</v>
      </c>
      <c r="J313" s="176">
        <f t="shared" si="25"/>
        <v>0</v>
      </c>
      <c r="K313" s="196" t="s">
        <v>883</v>
      </c>
    </row>
    <row r="314" spans="1:11" s="64" customFormat="1" ht="16.5" customHeight="1">
      <c r="A314" s="130">
        <v>11</v>
      </c>
      <c r="B314" s="48" t="s">
        <v>77</v>
      </c>
      <c r="C314" s="28">
        <v>9520420</v>
      </c>
      <c r="D314" s="44" t="s">
        <v>335</v>
      </c>
      <c r="E314" s="102">
        <v>0.147</v>
      </c>
      <c r="F314" s="46" t="s">
        <v>195</v>
      </c>
      <c r="G314" s="30">
        <v>0.81</v>
      </c>
      <c r="H314" s="172">
        <f t="shared" si="26"/>
        <v>0.956</v>
      </c>
      <c r="I314" s="176">
        <f t="shared" si="24"/>
        <v>0</v>
      </c>
      <c r="J314" s="176">
        <f t="shared" si="25"/>
        <v>0</v>
      </c>
      <c r="K314" s="65"/>
    </row>
    <row r="315" spans="1:11" s="64" customFormat="1" ht="16.5" customHeight="1">
      <c r="A315" s="130">
        <v>12</v>
      </c>
      <c r="B315" s="48" t="s">
        <v>78</v>
      </c>
      <c r="C315" s="28">
        <v>9520430</v>
      </c>
      <c r="D315" s="44" t="s">
        <v>335</v>
      </c>
      <c r="E315" s="102">
        <v>0.147</v>
      </c>
      <c r="F315" s="46" t="s">
        <v>195</v>
      </c>
      <c r="G315" s="30">
        <v>0.81</v>
      </c>
      <c r="H315" s="172">
        <f t="shared" si="26"/>
        <v>0.956</v>
      </c>
      <c r="I315" s="176">
        <f t="shared" si="24"/>
        <v>0</v>
      </c>
      <c r="J315" s="176">
        <f t="shared" si="25"/>
        <v>0</v>
      </c>
      <c r="K315" s="65"/>
    </row>
    <row r="316" spans="1:11" s="64" customFormat="1" ht="16.5" customHeight="1">
      <c r="A316" s="130">
        <v>13</v>
      </c>
      <c r="B316" s="48">
        <v>42129</v>
      </c>
      <c r="C316" s="28" t="s">
        <v>428</v>
      </c>
      <c r="D316" s="96" t="s">
        <v>654</v>
      </c>
      <c r="E316" s="102">
        <v>0.0647</v>
      </c>
      <c r="F316" s="46" t="s">
        <v>195</v>
      </c>
      <c r="G316" s="30">
        <v>2.44</v>
      </c>
      <c r="H316" s="172">
        <f t="shared" si="26"/>
        <v>2.879</v>
      </c>
      <c r="I316" s="176">
        <f t="shared" si="24"/>
        <v>0</v>
      </c>
      <c r="J316" s="176">
        <f t="shared" si="25"/>
        <v>0</v>
      </c>
      <c r="K316" s="65"/>
    </row>
    <row r="317" spans="1:11" s="64" customFormat="1" ht="16.5" customHeight="1">
      <c r="A317" s="130">
        <v>14</v>
      </c>
      <c r="B317" s="48">
        <v>42245</v>
      </c>
      <c r="C317" s="28" t="s">
        <v>441</v>
      </c>
      <c r="D317" s="96" t="s">
        <v>655</v>
      </c>
      <c r="E317" s="102">
        <v>0.175</v>
      </c>
      <c r="F317" s="46" t="s">
        <v>195</v>
      </c>
      <c r="G317" s="30">
        <v>2.555</v>
      </c>
      <c r="H317" s="172">
        <f t="shared" si="26"/>
        <v>3.015</v>
      </c>
      <c r="I317" s="176">
        <f t="shared" si="24"/>
        <v>0</v>
      </c>
      <c r="J317" s="176">
        <f t="shared" si="25"/>
        <v>0</v>
      </c>
      <c r="K317" s="65"/>
    </row>
    <row r="318" spans="1:10" s="65" customFormat="1" ht="16.5" customHeight="1">
      <c r="A318" s="130">
        <v>15</v>
      </c>
      <c r="B318" s="48">
        <v>42246</v>
      </c>
      <c r="C318" s="28" t="s">
        <v>442</v>
      </c>
      <c r="D318" s="96" t="s">
        <v>656</v>
      </c>
      <c r="E318" s="102">
        <v>0.23</v>
      </c>
      <c r="F318" s="46" t="s">
        <v>195</v>
      </c>
      <c r="G318" s="30">
        <v>3.54</v>
      </c>
      <c r="H318" s="172">
        <f t="shared" si="26"/>
        <v>4.177</v>
      </c>
      <c r="I318" s="176">
        <f t="shared" si="24"/>
        <v>0</v>
      </c>
      <c r="J318" s="176">
        <f t="shared" si="25"/>
        <v>0</v>
      </c>
    </row>
    <row r="319" spans="1:10" s="65" customFormat="1" ht="16.5" customHeight="1">
      <c r="A319" s="130">
        <v>16</v>
      </c>
      <c r="B319" s="48">
        <v>42252</v>
      </c>
      <c r="C319" s="28" t="s">
        <v>1105</v>
      </c>
      <c r="D319" s="96" t="s">
        <v>1106</v>
      </c>
      <c r="E319" s="102">
        <v>0.018</v>
      </c>
      <c r="F319" s="46" t="s">
        <v>195</v>
      </c>
      <c r="G319" s="30">
        <v>1.211</v>
      </c>
      <c r="H319" s="172">
        <f t="shared" si="26"/>
        <v>1.429</v>
      </c>
      <c r="I319" s="176">
        <f t="shared" si="24"/>
        <v>0</v>
      </c>
      <c r="J319" s="176">
        <f t="shared" si="25"/>
        <v>0</v>
      </c>
    </row>
    <row r="320" spans="1:11" s="10" customFormat="1" ht="16.5" customHeight="1">
      <c r="A320" s="130">
        <v>17</v>
      </c>
      <c r="B320" s="48">
        <v>42253</v>
      </c>
      <c r="C320" s="28">
        <v>600300</v>
      </c>
      <c r="D320" s="96" t="s">
        <v>657</v>
      </c>
      <c r="E320" s="102">
        <v>0.203</v>
      </c>
      <c r="F320" s="46" t="s">
        <v>195</v>
      </c>
      <c r="G320" s="30">
        <v>3.036</v>
      </c>
      <c r="H320" s="172">
        <f t="shared" si="26"/>
        <v>3.582</v>
      </c>
      <c r="I320" s="176">
        <f t="shared" si="24"/>
        <v>0</v>
      </c>
      <c r="J320" s="176">
        <f t="shared" si="25"/>
        <v>0</v>
      </c>
      <c r="K320" s="36"/>
    </row>
    <row r="321" spans="1:11" s="10" customFormat="1" ht="16.5" customHeight="1">
      <c r="A321" s="130">
        <v>18</v>
      </c>
      <c r="B321" s="48">
        <v>42255</v>
      </c>
      <c r="C321" s="28" t="s">
        <v>463</v>
      </c>
      <c r="D321" s="96" t="s">
        <v>658</v>
      </c>
      <c r="E321" s="102">
        <v>0.235</v>
      </c>
      <c r="F321" s="46" t="s">
        <v>195</v>
      </c>
      <c r="G321" s="30">
        <v>3.406</v>
      </c>
      <c r="H321" s="172">
        <f t="shared" si="26"/>
        <v>4.019</v>
      </c>
      <c r="I321" s="176">
        <f t="shared" si="24"/>
        <v>0</v>
      </c>
      <c r="J321" s="176">
        <f t="shared" si="25"/>
        <v>0</v>
      </c>
      <c r="K321" s="36"/>
    </row>
    <row r="322" spans="1:11" s="10" customFormat="1" ht="16.5" customHeight="1">
      <c r="A322" s="130">
        <v>19</v>
      </c>
      <c r="B322" s="27" t="s">
        <v>34</v>
      </c>
      <c r="C322" s="28" t="s">
        <v>429</v>
      </c>
      <c r="D322" s="96" t="s">
        <v>659</v>
      </c>
      <c r="E322" s="103">
        <v>0.823</v>
      </c>
      <c r="F322" s="46" t="s">
        <v>195</v>
      </c>
      <c r="G322" s="30">
        <v>32.377</v>
      </c>
      <c r="H322" s="172">
        <f t="shared" si="26"/>
        <v>38.205</v>
      </c>
      <c r="I322" s="176">
        <f t="shared" si="24"/>
        <v>0</v>
      </c>
      <c r="J322" s="176">
        <f t="shared" si="25"/>
        <v>0</v>
      </c>
      <c r="K322" s="36"/>
    </row>
    <row r="323" spans="1:11" s="10" customFormat="1" ht="16.5" customHeight="1">
      <c r="A323" s="130">
        <v>20</v>
      </c>
      <c r="B323" s="27" t="s">
        <v>37</v>
      </c>
      <c r="C323" s="28" t="s">
        <v>436</v>
      </c>
      <c r="D323" s="41" t="s">
        <v>660</v>
      </c>
      <c r="E323" s="103">
        <v>0.87</v>
      </c>
      <c r="F323" s="46" t="s">
        <v>195</v>
      </c>
      <c r="G323" s="30">
        <v>11.56</v>
      </c>
      <c r="H323" s="172">
        <f t="shared" si="26"/>
        <v>13.641</v>
      </c>
      <c r="I323" s="176">
        <f t="shared" si="24"/>
        <v>0</v>
      </c>
      <c r="J323" s="176">
        <f t="shared" si="25"/>
        <v>0</v>
      </c>
      <c r="K323" s="36"/>
    </row>
    <row r="324" spans="1:11" s="10" customFormat="1" ht="16.5" customHeight="1">
      <c r="A324" s="130">
        <v>21</v>
      </c>
      <c r="B324" s="27" t="s">
        <v>38</v>
      </c>
      <c r="C324" s="48" t="s">
        <v>430</v>
      </c>
      <c r="D324" s="41" t="s">
        <v>661</v>
      </c>
      <c r="E324" s="103">
        <v>0.836</v>
      </c>
      <c r="F324" s="46" t="s">
        <v>195</v>
      </c>
      <c r="G324" s="30">
        <v>8.2</v>
      </c>
      <c r="H324" s="172">
        <f t="shared" si="26"/>
        <v>9.676</v>
      </c>
      <c r="I324" s="176">
        <f t="shared" si="24"/>
        <v>0</v>
      </c>
      <c r="J324" s="176">
        <f t="shared" si="25"/>
        <v>0</v>
      </c>
      <c r="K324" s="193" t="s">
        <v>883</v>
      </c>
    </row>
    <row r="325" spans="1:11" s="10" customFormat="1" ht="16.5" customHeight="1">
      <c r="A325" s="130">
        <v>22</v>
      </c>
      <c r="B325" s="27" t="s">
        <v>98</v>
      </c>
      <c r="C325" s="28">
        <v>9554830</v>
      </c>
      <c r="D325" s="41" t="s">
        <v>662</v>
      </c>
      <c r="E325" s="103">
        <v>1.063</v>
      </c>
      <c r="F325" s="46" t="s">
        <v>195</v>
      </c>
      <c r="G325" s="30">
        <v>6.014</v>
      </c>
      <c r="H325" s="172">
        <f t="shared" si="26"/>
        <v>7.097</v>
      </c>
      <c r="I325" s="176">
        <f t="shared" si="24"/>
        <v>0</v>
      </c>
      <c r="J325" s="176">
        <f t="shared" si="25"/>
        <v>0</v>
      </c>
      <c r="K325" s="36"/>
    </row>
    <row r="326" spans="1:11" s="10" customFormat="1" ht="16.5" customHeight="1">
      <c r="A326" s="130">
        <v>23</v>
      </c>
      <c r="B326" s="27" t="s">
        <v>1109</v>
      </c>
      <c r="C326" s="28" t="s">
        <v>1107</v>
      </c>
      <c r="D326" s="41" t="s">
        <v>1108</v>
      </c>
      <c r="E326" s="103">
        <v>1.3</v>
      </c>
      <c r="F326" s="46" t="s">
        <v>195</v>
      </c>
      <c r="G326" s="30">
        <v>6.092</v>
      </c>
      <c r="H326" s="172">
        <f t="shared" si="26"/>
        <v>7.189</v>
      </c>
      <c r="I326" s="176">
        <f t="shared" si="24"/>
        <v>0</v>
      </c>
      <c r="J326" s="176">
        <f t="shared" si="25"/>
        <v>0</v>
      </c>
      <c r="K326" s="36"/>
    </row>
    <row r="327" spans="1:10" s="36" customFormat="1" ht="16.5" customHeight="1">
      <c r="A327" s="130">
        <v>24</v>
      </c>
      <c r="B327" s="27" t="s">
        <v>99</v>
      </c>
      <c r="C327" s="28">
        <v>9182380</v>
      </c>
      <c r="D327" s="41" t="s">
        <v>663</v>
      </c>
      <c r="E327" s="103">
        <v>0.271</v>
      </c>
      <c r="F327" s="46" t="s">
        <v>195</v>
      </c>
      <c r="G327" s="30">
        <v>1.95</v>
      </c>
      <c r="H327" s="172">
        <f t="shared" si="26"/>
        <v>2.301</v>
      </c>
      <c r="I327" s="176">
        <f t="shared" si="24"/>
        <v>0</v>
      </c>
      <c r="J327" s="176">
        <f t="shared" si="25"/>
        <v>0</v>
      </c>
    </row>
    <row r="328" spans="1:10" s="36" customFormat="1" ht="16.5" customHeight="1">
      <c r="A328" s="130">
        <v>25</v>
      </c>
      <c r="B328" s="27" t="s">
        <v>100</v>
      </c>
      <c r="C328" s="28">
        <v>9182390</v>
      </c>
      <c r="D328" s="41" t="s">
        <v>664</v>
      </c>
      <c r="E328" s="103">
        <v>0.26</v>
      </c>
      <c r="F328" s="46" t="s">
        <v>195</v>
      </c>
      <c r="G328" s="30">
        <v>2.52</v>
      </c>
      <c r="H328" s="172">
        <f t="shared" si="26"/>
        <v>2.974</v>
      </c>
      <c r="I328" s="176">
        <f t="shared" si="24"/>
        <v>0</v>
      </c>
      <c r="J328" s="176">
        <f t="shared" si="25"/>
        <v>0</v>
      </c>
    </row>
    <row r="329" spans="1:11" s="10" customFormat="1" ht="16.5" customHeight="1">
      <c r="A329" s="130">
        <v>26</v>
      </c>
      <c r="B329" s="27" t="s">
        <v>164</v>
      </c>
      <c r="C329" s="28">
        <v>2354630</v>
      </c>
      <c r="D329" s="41" t="s">
        <v>665</v>
      </c>
      <c r="E329" s="103">
        <v>0.0056</v>
      </c>
      <c r="F329" s="46" t="s">
        <v>195</v>
      </c>
      <c r="G329" s="30">
        <v>0.041</v>
      </c>
      <c r="H329" s="172">
        <f t="shared" si="26"/>
        <v>0.048</v>
      </c>
      <c r="I329" s="176">
        <f t="shared" si="24"/>
        <v>0</v>
      </c>
      <c r="J329" s="176">
        <f t="shared" si="25"/>
        <v>0</v>
      </c>
      <c r="K329" s="36"/>
    </row>
    <row r="330" spans="1:11" s="10" customFormat="1" ht="16.5" customHeight="1">
      <c r="A330" s="130">
        <v>27</v>
      </c>
      <c r="B330" s="27" t="s">
        <v>165</v>
      </c>
      <c r="C330" s="28">
        <v>2354640</v>
      </c>
      <c r="D330" s="41" t="s">
        <v>666</v>
      </c>
      <c r="E330" s="103">
        <v>0.00761</v>
      </c>
      <c r="F330" s="46" t="s">
        <v>195</v>
      </c>
      <c r="G330" s="30">
        <v>0.057</v>
      </c>
      <c r="H330" s="172">
        <f t="shared" si="26"/>
        <v>0.067</v>
      </c>
      <c r="I330" s="176">
        <f t="shared" si="24"/>
        <v>0</v>
      </c>
      <c r="J330" s="176">
        <f t="shared" si="25"/>
        <v>0</v>
      </c>
      <c r="K330" s="36"/>
    </row>
    <row r="331" spans="1:11" s="10" customFormat="1" ht="16.5" customHeight="1">
      <c r="A331" s="130">
        <v>28</v>
      </c>
      <c r="B331" s="27" t="s">
        <v>987</v>
      </c>
      <c r="C331" s="28" t="s">
        <v>988</v>
      </c>
      <c r="D331" s="41" t="s">
        <v>986</v>
      </c>
      <c r="E331" s="103"/>
      <c r="F331" s="46" t="s">
        <v>195</v>
      </c>
      <c r="G331" s="30">
        <v>2.674</v>
      </c>
      <c r="H331" s="172">
        <f t="shared" si="26"/>
        <v>3.155</v>
      </c>
      <c r="I331" s="176">
        <f t="shared" si="24"/>
        <v>0</v>
      </c>
      <c r="J331" s="176">
        <f t="shared" si="25"/>
        <v>0</v>
      </c>
      <c r="K331" s="36"/>
    </row>
    <row r="332" spans="1:11" s="10" customFormat="1" ht="16.5" customHeight="1">
      <c r="A332" s="130">
        <v>29</v>
      </c>
      <c r="B332" s="27" t="s">
        <v>777</v>
      </c>
      <c r="C332" s="28">
        <v>6267491</v>
      </c>
      <c r="D332" s="41" t="s">
        <v>778</v>
      </c>
      <c r="E332" s="103">
        <v>0.375</v>
      </c>
      <c r="F332" s="46" t="s">
        <v>195</v>
      </c>
      <c r="G332" s="30">
        <v>2.49</v>
      </c>
      <c r="H332" s="172">
        <f t="shared" si="26"/>
        <v>2.938</v>
      </c>
      <c r="I332" s="176">
        <f t="shared" si="24"/>
        <v>0</v>
      </c>
      <c r="J332" s="176">
        <f t="shared" si="25"/>
        <v>0</v>
      </c>
      <c r="K332" s="36"/>
    </row>
    <row r="333" spans="1:11" s="10" customFormat="1" ht="16.5" customHeight="1">
      <c r="A333" s="130">
        <v>30</v>
      </c>
      <c r="B333" s="27" t="s">
        <v>101</v>
      </c>
      <c r="C333" s="28">
        <v>6480683</v>
      </c>
      <c r="D333" s="41" t="s">
        <v>667</v>
      </c>
      <c r="E333" s="103">
        <v>0.375</v>
      </c>
      <c r="F333" s="46" t="s">
        <v>195</v>
      </c>
      <c r="G333" s="30">
        <v>6.14</v>
      </c>
      <c r="H333" s="172">
        <f t="shared" si="26"/>
        <v>7.245</v>
      </c>
      <c r="I333" s="176">
        <f t="shared" si="24"/>
        <v>0</v>
      </c>
      <c r="J333" s="176">
        <f t="shared" si="25"/>
        <v>0</v>
      </c>
      <c r="K333" s="36"/>
    </row>
    <row r="334" spans="1:11" s="10" customFormat="1" ht="16.5" customHeight="1">
      <c r="A334" s="130">
        <v>31</v>
      </c>
      <c r="B334" s="27" t="s">
        <v>669</v>
      </c>
      <c r="C334" s="28">
        <v>6264071</v>
      </c>
      <c r="D334" s="41" t="s">
        <v>668</v>
      </c>
      <c r="E334" s="103">
        <v>0.01</v>
      </c>
      <c r="F334" s="46" t="s">
        <v>195</v>
      </c>
      <c r="G334" s="30">
        <v>0.159</v>
      </c>
      <c r="H334" s="172">
        <f t="shared" si="26"/>
        <v>0.188</v>
      </c>
      <c r="I334" s="176">
        <f t="shared" si="24"/>
        <v>0</v>
      </c>
      <c r="J334" s="176">
        <f t="shared" si="25"/>
        <v>0</v>
      </c>
      <c r="K334" s="36"/>
    </row>
    <row r="335" spans="1:11" s="10" customFormat="1" ht="16.5" customHeight="1">
      <c r="A335" s="130">
        <v>32</v>
      </c>
      <c r="B335" s="27" t="s">
        <v>849</v>
      </c>
      <c r="C335" s="28" t="s">
        <v>1180</v>
      </c>
      <c r="D335" s="41" t="s">
        <v>848</v>
      </c>
      <c r="E335" s="103"/>
      <c r="F335" s="46"/>
      <c r="G335" s="30">
        <v>341.428</v>
      </c>
      <c r="H335" s="172">
        <f t="shared" si="26"/>
        <v>402.885</v>
      </c>
      <c r="I335" s="176">
        <f t="shared" si="24"/>
        <v>0</v>
      </c>
      <c r="J335" s="176">
        <f t="shared" si="25"/>
        <v>0</v>
      </c>
      <c r="K335" s="36"/>
    </row>
    <row r="336" spans="1:11" s="10" customFormat="1" ht="16.5" customHeight="1">
      <c r="A336" s="130">
        <v>33</v>
      </c>
      <c r="B336" s="27" t="s">
        <v>361</v>
      </c>
      <c r="C336" s="28" t="s">
        <v>364</v>
      </c>
      <c r="D336" s="41" t="s">
        <v>670</v>
      </c>
      <c r="E336" s="103">
        <v>17.6</v>
      </c>
      <c r="F336" s="46" t="s">
        <v>195</v>
      </c>
      <c r="G336" s="30">
        <v>363.22</v>
      </c>
      <c r="H336" s="172">
        <f t="shared" si="26"/>
        <v>428.6</v>
      </c>
      <c r="I336" s="176">
        <f t="shared" si="24"/>
        <v>0</v>
      </c>
      <c r="J336" s="176">
        <f t="shared" si="25"/>
        <v>0</v>
      </c>
      <c r="K336" s="36"/>
    </row>
    <row r="337" spans="1:11" s="10" customFormat="1" ht="16.5" customHeight="1">
      <c r="A337" s="130">
        <v>34</v>
      </c>
      <c r="B337" s="27" t="s">
        <v>362</v>
      </c>
      <c r="C337" s="45" t="s">
        <v>365</v>
      </c>
      <c r="D337" s="41" t="s">
        <v>671</v>
      </c>
      <c r="E337" s="103">
        <v>20</v>
      </c>
      <c r="F337" s="46" t="s">
        <v>195</v>
      </c>
      <c r="G337" s="30">
        <v>412</v>
      </c>
      <c r="H337" s="172">
        <f t="shared" si="26"/>
        <v>486.16</v>
      </c>
      <c r="I337" s="176">
        <f t="shared" si="24"/>
        <v>0</v>
      </c>
      <c r="J337" s="176">
        <f t="shared" si="25"/>
        <v>0</v>
      </c>
      <c r="K337" s="36"/>
    </row>
    <row r="338" spans="1:11" s="10" customFormat="1" ht="16.5" customHeight="1">
      <c r="A338" s="130">
        <v>35</v>
      </c>
      <c r="B338" s="27" t="s">
        <v>363</v>
      </c>
      <c r="C338" s="45" t="s">
        <v>366</v>
      </c>
      <c r="D338" s="41" t="s">
        <v>672</v>
      </c>
      <c r="E338" s="103">
        <v>24</v>
      </c>
      <c r="F338" s="46" t="s">
        <v>195</v>
      </c>
      <c r="G338" s="30">
        <v>464.15</v>
      </c>
      <c r="H338" s="172">
        <f t="shared" si="26"/>
        <v>547.697</v>
      </c>
      <c r="I338" s="176">
        <f t="shared" si="24"/>
        <v>0</v>
      </c>
      <c r="J338" s="176">
        <f t="shared" si="25"/>
        <v>0</v>
      </c>
      <c r="K338" s="36"/>
    </row>
    <row r="339" spans="1:11" s="47" customFormat="1" ht="23.25" customHeight="1">
      <c r="A339" s="130">
        <v>36</v>
      </c>
      <c r="B339" s="27" t="s">
        <v>41</v>
      </c>
      <c r="C339" s="48" t="s">
        <v>431</v>
      </c>
      <c r="D339" s="41" t="s">
        <v>673</v>
      </c>
      <c r="E339" s="103">
        <v>2.11</v>
      </c>
      <c r="F339" s="46" t="s">
        <v>195</v>
      </c>
      <c r="G339" s="30">
        <v>68.45</v>
      </c>
      <c r="H339" s="172">
        <f t="shared" si="26"/>
        <v>80.771</v>
      </c>
      <c r="I339" s="176">
        <f t="shared" si="24"/>
        <v>0</v>
      </c>
      <c r="J339" s="176">
        <f t="shared" si="25"/>
        <v>0</v>
      </c>
      <c r="K339" s="36"/>
    </row>
    <row r="340" spans="1:11" s="47" customFormat="1" ht="16.5" customHeight="1">
      <c r="A340" s="130">
        <v>37</v>
      </c>
      <c r="B340" s="27" t="s">
        <v>915</v>
      </c>
      <c r="C340" s="48">
        <v>6267481</v>
      </c>
      <c r="D340" s="41" t="s">
        <v>916</v>
      </c>
      <c r="E340" s="103"/>
      <c r="F340" s="46" t="s">
        <v>195</v>
      </c>
      <c r="G340" s="30">
        <v>5.3</v>
      </c>
      <c r="H340" s="172">
        <f t="shared" si="26"/>
        <v>6.254</v>
      </c>
      <c r="I340" s="176">
        <f t="shared" si="24"/>
        <v>0</v>
      </c>
      <c r="J340" s="176">
        <f t="shared" si="25"/>
        <v>0</v>
      </c>
      <c r="K340" s="36"/>
    </row>
    <row r="341" spans="1:11" s="47" customFormat="1" ht="16.5" customHeight="1">
      <c r="A341" s="130">
        <v>38</v>
      </c>
      <c r="B341" s="27" t="s">
        <v>917</v>
      </c>
      <c r="C341" s="48"/>
      <c r="D341" s="41" t="s">
        <v>918</v>
      </c>
      <c r="E341" s="103"/>
      <c r="F341" s="46" t="s">
        <v>195</v>
      </c>
      <c r="G341" s="30">
        <v>11.11</v>
      </c>
      <c r="H341" s="172">
        <f t="shared" si="26"/>
        <v>13.11</v>
      </c>
      <c r="I341" s="176">
        <f t="shared" si="24"/>
        <v>0</v>
      </c>
      <c r="J341" s="176">
        <f t="shared" si="25"/>
        <v>0</v>
      </c>
      <c r="K341" s="36"/>
    </row>
    <row r="342" spans="1:11" s="47" customFormat="1" ht="16.5" customHeight="1">
      <c r="A342" s="130">
        <v>39</v>
      </c>
      <c r="B342" s="27" t="s">
        <v>675</v>
      </c>
      <c r="C342" s="28"/>
      <c r="D342" s="41" t="s">
        <v>674</v>
      </c>
      <c r="E342" s="103">
        <v>0.0134</v>
      </c>
      <c r="F342" s="46" t="s">
        <v>195</v>
      </c>
      <c r="G342" s="30">
        <v>0.185</v>
      </c>
      <c r="H342" s="172">
        <f t="shared" si="26"/>
        <v>0.218</v>
      </c>
      <c r="I342" s="176">
        <f t="shared" si="24"/>
        <v>0</v>
      </c>
      <c r="J342" s="176">
        <f t="shared" si="25"/>
        <v>0</v>
      </c>
      <c r="K342" s="36"/>
    </row>
    <row r="343" spans="1:11" s="31" customFormat="1" ht="16.5" customHeight="1">
      <c r="A343" s="130">
        <v>40</v>
      </c>
      <c r="B343" s="27" t="s">
        <v>42</v>
      </c>
      <c r="C343" s="28" t="s">
        <v>851</v>
      </c>
      <c r="D343" s="41" t="s">
        <v>850</v>
      </c>
      <c r="E343" s="103">
        <v>0.235</v>
      </c>
      <c r="F343" s="46" t="s">
        <v>195</v>
      </c>
      <c r="G343" s="30">
        <v>5.712</v>
      </c>
      <c r="H343" s="172">
        <f t="shared" si="26"/>
        <v>6.74</v>
      </c>
      <c r="I343" s="176">
        <f t="shared" si="24"/>
        <v>0</v>
      </c>
      <c r="J343" s="176">
        <f t="shared" si="25"/>
        <v>0</v>
      </c>
      <c r="K343" s="36"/>
    </row>
    <row r="344" spans="1:11" s="32" customFormat="1" ht="16.5" customHeight="1">
      <c r="A344" s="130">
        <v>41</v>
      </c>
      <c r="B344" s="28" t="s">
        <v>73</v>
      </c>
      <c r="C344" s="48" t="s">
        <v>432</v>
      </c>
      <c r="D344" s="28" t="s">
        <v>676</v>
      </c>
      <c r="E344" s="103">
        <v>1.213</v>
      </c>
      <c r="F344" s="46" t="s">
        <v>195</v>
      </c>
      <c r="G344" s="30">
        <v>26</v>
      </c>
      <c r="H344" s="172">
        <f t="shared" si="26"/>
        <v>30.68</v>
      </c>
      <c r="I344" s="176">
        <f t="shared" si="24"/>
        <v>0</v>
      </c>
      <c r="J344" s="176">
        <f t="shared" si="25"/>
        <v>0</v>
      </c>
      <c r="K344" s="36"/>
    </row>
    <row r="345" spans="1:11" s="32" customFormat="1" ht="16.5" customHeight="1">
      <c r="A345" s="130">
        <v>42</v>
      </c>
      <c r="B345" s="28" t="s">
        <v>1114</v>
      </c>
      <c r="C345" s="203">
        <v>955710</v>
      </c>
      <c r="D345" s="28" t="s">
        <v>1113</v>
      </c>
      <c r="E345" s="103">
        <v>1.228</v>
      </c>
      <c r="F345" s="46" t="s">
        <v>195</v>
      </c>
      <c r="G345" s="30">
        <v>8.119</v>
      </c>
      <c r="H345" s="172">
        <f t="shared" si="26"/>
        <v>9.58</v>
      </c>
      <c r="I345" s="176">
        <f t="shared" si="24"/>
        <v>0</v>
      </c>
      <c r="J345" s="176">
        <f t="shared" si="25"/>
        <v>0</v>
      </c>
      <c r="K345" s="36"/>
    </row>
    <row r="346" spans="1:11" s="32" customFormat="1" ht="16.5" customHeight="1">
      <c r="A346" s="130">
        <v>43</v>
      </c>
      <c r="B346" s="28">
        <v>52538</v>
      </c>
      <c r="C346" s="28" t="s">
        <v>383</v>
      </c>
      <c r="D346" s="28" t="s">
        <v>677</v>
      </c>
      <c r="E346" s="103">
        <v>0.038</v>
      </c>
      <c r="F346" s="46" t="s">
        <v>195</v>
      </c>
      <c r="G346" s="30">
        <v>3.22</v>
      </c>
      <c r="H346" s="172">
        <f t="shared" si="26"/>
        <v>3.8</v>
      </c>
      <c r="I346" s="176">
        <f t="shared" si="24"/>
        <v>0</v>
      </c>
      <c r="J346" s="176">
        <f t="shared" si="25"/>
        <v>0</v>
      </c>
      <c r="K346" s="36"/>
    </row>
    <row r="347" spans="1:11" s="32" customFormat="1" ht="16.5" customHeight="1">
      <c r="A347" s="130">
        <v>44</v>
      </c>
      <c r="B347" s="27" t="s">
        <v>86</v>
      </c>
      <c r="C347" s="28" t="s">
        <v>774</v>
      </c>
      <c r="D347" s="41" t="s">
        <v>678</v>
      </c>
      <c r="E347" s="103">
        <v>0.53</v>
      </c>
      <c r="F347" s="46" t="s">
        <v>195</v>
      </c>
      <c r="G347" s="30">
        <v>15.027</v>
      </c>
      <c r="H347" s="172">
        <f t="shared" si="26"/>
        <v>17.732</v>
      </c>
      <c r="I347" s="176">
        <f t="shared" si="24"/>
        <v>0</v>
      </c>
      <c r="J347" s="176">
        <f t="shared" si="25"/>
        <v>0</v>
      </c>
      <c r="K347" s="36"/>
    </row>
    <row r="348" spans="1:10" s="36" customFormat="1" ht="16.5" customHeight="1">
      <c r="A348" s="130">
        <v>45</v>
      </c>
      <c r="B348" s="27" t="s">
        <v>88</v>
      </c>
      <c r="C348" s="28" t="s">
        <v>433</v>
      </c>
      <c r="D348" s="41" t="s">
        <v>642</v>
      </c>
      <c r="E348" s="103">
        <v>0.237</v>
      </c>
      <c r="F348" s="46" t="s">
        <v>195</v>
      </c>
      <c r="G348" s="30">
        <v>3.862</v>
      </c>
      <c r="H348" s="172">
        <f t="shared" si="26"/>
        <v>4.557</v>
      </c>
      <c r="I348" s="176">
        <f t="shared" si="24"/>
        <v>0</v>
      </c>
      <c r="J348" s="176">
        <f t="shared" si="25"/>
        <v>0</v>
      </c>
    </row>
    <row r="349" spans="1:10" s="36" customFormat="1" ht="16.5" customHeight="1">
      <c r="A349" s="130">
        <v>46</v>
      </c>
      <c r="B349" s="27" t="s">
        <v>1111</v>
      </c>
      <c r="C349" s="28" t="s">
        <v>1110</v>
      </c>
      <c r="D349" s="41" t="s">
        <v>1112</v>
      </c>
      <c r="E349" s="103">
        <v>0.26</v>
      </c>
      <c r="F349" s="46" t="s">
        <v>195</v>
      </c>
      <c r="G349" s="30">
        <v>2.865</v>
      </c>
      <c r="H349" s="172">
        <f t="shared" si="26"/>
        <v>3.381</v>
      </c>
      <c r="I349" s="176">
        <f t="shared" si="24"/>
        <v>0</v>
      </c>
      <c r="J349" s="176">
        <f t="shared" si="25"/>
        <v>0</v>
      </c>
    </row>
    <row r="350" spans="1:11" s="51" customFormat="1" ht="16.5" customHeight="1">
      <c r="A350" s="130">
        <v>47</v>
      </c>
      <c r="B350" s="27" t="s">
        <v>102</v>
      </c>
      <c r="C350" s="28" t="s">
        <v>455</v>
      </c>
      <c r="D350" s="41" t="s">
        <v>679</v>
      </c>
      <c r="E350" s="103">
        <v>0.23</v>
      </c>
      <c r="F350" s="46" t="s">
        <v>195</v>
      </c>
      <c r="G350" s="30">
        <v>6.6</v>
      </c>
      <c r="H350" s="55">
        <f t="shared" si="26"/>
        <v>7.788</v>
      </c>
      <c r="I350" s="176">
        <f t="shared" si="24"/>
        <v>0</v>
      </c>
      <c r="J350" s="176">
        <f t="shared" si="25"/>
        <v>0</v>
      </c>
      <c r="K350" s="67"/>
    </row>
    <row r="351" spans="1:11" s="51" customFormat="1" ht="16.5" customHeight="1">
      <c r="A351" s="130">
        <v>48</v>
      </c>
      <c r="B351" s="27" t="s">
        <v>103</v>
      </c>
      <c r="C351" s="28">
        <v>6269870</v>
      </c>
      <c r="D351" s="41" t="s">
        <v>494</v>
      </c>
      <c r="E351" s="103">
        <v>0.1107</v>
      </c>
      <c r="F351" s="46" t="s">
        <v>195</v>
      </c>
      <c r="G351" s="30">
        <v>2.59</v>
      </c>
      <c r="H351" s="55">
        <f t="shared" si="26"/>
        <v>3.056</v>
      </c>
      <c r="I351" s="176">
        <f t="shared" si="24"/>
        <v>0</v>
      </c>
      <c r="J351" s="176">
        <f t="shared" si="25"/>
        <v>0</v>
      </c>
      <c r="K351" s="67"/>
    </row>
    <row r="352" spans="1:11" s="51" customFormat="1" ht="16.5" customHeight="1">
      <c r="A352" s="131"/>
      <c r="B352" s="132"/>
      <c r="C352" s="132"/>
      <c r="D352" s="153" t="s">
        <v>51</v>
      </c>
      <c r="E352" s="112"/>
      <c r="F352" s="71"/>
      <c r="G352" s="90"/>
      <c r="H352" s="90"/>
      <c r="I352" s="178"/>
      <c r="J352" s="178"/>
      <c r="K352" s="67"/>
    </row>
    <row r="353" spans="1:11" s="51" customFormat="1" ht="16.5" customHeight="1">
      <c r="A353" s="130">
        <v>1</v>
      </c>
      <c r="B353" s="27" t="s">
        <v>96</v>
      </c>
      <c r="C353" s="45">
        <v>84429102</v>
      </c>
      <c r="D353" s="92" t="s">
        <v>552</v>
      </c>
      <c r="E353" s="103">
        <v>0.0034</v>
      </c>
      <c r="F353" s="46" t="s">
        <v>195</v>
      </c>
      <c r="G353" s="30">
        <v>0.035</v>
      </c>
      <c r="H353" s="55">
        <f>G353*1.18</f>
        <v>0.041</v>
      </c>
      <c r="I353" s="176">
        <f t="shared" si="24"/>
        <v>0</v>
      </c>
      <c r="J353" s="176">
        <f t="shared" si="25"/>
        <v>0</v>
      </c>
      <c r="K353" s="67"/>
    </row>
    <row r="354" spans="1:11" s="10" customFormat="1" ht="16.5" customHeight="1">
      <c r="A354" s="130">
        <v>2</v>
      </c>
      <c r="B354" s="27" t="s">
        <v>886</v>
      </c>
      <c r="C354" s="45">
        <v>84429100</v>
      </c>
      <c r="D354" s="41" t="s">
        <v>554</v>
      </c>
      <c r="E354" s="103">
        <v>0.006</v>
      </c>
      <c r="F354" s="46" t="s">
        <v>195</v>
      </c>
      <c r="G354" s="30">
        <v>0.257</v>
      </c>
      <c r="H354" s="55">
        <f aca="true" t="shared" si="27" ref="H354:H407">G354*1.18</f>
        <v>0.303</v>
      </c>
      <c r="I354" s="176">
        <f t="shared" si="24"/>
        <v>0</v>
      </c>
      <c r="J354" s="176">
        <f t="shared" si="25"/>
        <v>0</v>
      </c>
      <c r="K354" s="36"/>
    </row>
    <row r="355" spans="1:11" s="10" customFormat="1" ht="16.5" customHeight="1">
      <c r="A355" s="130">
        <v>3</v>
      </c>
      <c r="B355" s="27" t="s">
        <v>887</v>
      </c>
      <c r="C355" s="45">
        <v>84429101</v>
      </c>
      <c r="D355" s="41" t="s">
        <v>555</v>
      </c>
      <c r="E355" s="103">
        <v>0.007</v>
      </c>
      <c r="F355" s="46" t="s">
        <v>195</v>
      </c>
      <c r="G355" s="30">
        <v>0.274</v>
      </c>
      <c r="H355" s="172">
        <f t="shared" si="27"/>
        <v>0.323</v>
      </c>
      <c r="I355" s="176">
        <f t="shared" si="24"/>
        <v>0</v>
      </c>
      <c r="J355" s="176">
        <f t="shared" si="25"/>
        <v>0</v>
      </c>
      <c r="K355" s="36"/>
    </row>
    <row r="356" spans="1:11" s="10" customFormat="1" ht="16.5" customHeight="1">
      <c r="A356" s="130">
        <v>4</v>
      </c>
      <c r="B356" s="27" t="s">
        <v>367</v>
      </c>
      <c r="C356" s="28">
        <v>89815614</v>
      </c>
      <c r="D356" s="41" t="s">
        <v>609</v>
      </c>
      <c r="E356" s="103">
        <v>1.23</v>
      </c>
      <c r="F356" s="46" t="s">
        <v>195</v>
      </c>
      <c r="G356" s="30">
        <v>13.95</v>
      </c>
      <c r="H356" s="172">
        <f t="shared" si="27"/>
        <v>16.461</v>
      </c>
      <c r="I356" s="176">
        <f t="shared" si="24"/>
        <v>0</v>
      </c>
      <c r="J356" s="176">
        <f t="shared" si="25"/>
        <v>0</v>
      </c>
      <c r="K356" s="36"/>
    </row>
    <row r="357" spans="1:11" s="10" customFormat="1" ht="16.5" customHeight="1">
      <c r="A357" s="130">
        <v>5</v>
      </c>
      <c r="B357" s="27" t="s">
        <v>131</v>
      </c>
      <c r="C357" s="91">
        <v>365112</v>
      </c>
      <c r="D357" s="41" t="s">
        <v>680</v>
      </c>
      <c r="E357" s="103">
        <v>0.043</v>
      </c>
      <c r="F357" s="46" t="s">
        <v>195</v>
      </c>
      <c r="G357" s="30">
        <v>1.457</v>
      </c>
      <c r="H357" s="172">
        <f t="shared" si="27"/>
        <v>1.719</v>
      </c>
      <c r="I357" s="176">
        <f t="shared" si="24"/>
        <v>0</v>
      </c>
      <c r="J357" s="176">
        <f t="shared" si="25"/>
        <v>0</v>
      </c>
      <c r="K357" s="36"/>
    </row>
    <row r="358" spans="1:11" s="10" customFormat="1" ht="16.5" customHeight="1">
      <c r="A358" s="130">
        <v>6</v>
      </c>
      <c r="B358" s="27" t="s">
        <v>30</v>
      </c>
      <c r="C358" s="28" t="s">
        <v>255</v>
      </c>
      <c r="D358" s="96" t="s">
        <v>681</v>
      </c>
      <c r="E358" s="103">
        <v>0.086</v>
      </c>
      <c r="F358" s="46" t="s">
        <v>195</v>
      </c>
      <c r="G358" s="30">
        <v>0.802</v>
      </c>
      <c r="H358" s="172">
        <f t="shared" si="27"/>
        <v>0.946</v>
      </c>
      <c r="I358" s="176">
        <f t="shared" si="24"/>
        <v>0</v>
      </c>
      <c r="J358" s="176">
        <f t="shared" si="25"/>
        <v>0</v>
      </c>
      <c r="K358" s="36"/>
    </row>
    <row r="359" spans="1:11" s="10" customFormat="1" ht="16.5" customHeight="1">
      <c r="A359" s="130">
        <v>7</v>
      </c>
      <c r="B359" s="27" t="s">
        <v>1102</v>
      </c>
      <c r="C359" s="28" t="s">
        <v>1104</v>
      </c>
      <c r="D359" s="96" t="s">
        <v>1103</v>
      </c>
      <c r="E359" s="103">
        <v>0.085</v>
      </c>
      <c r="F359" s="46" t="s">
        <v>195</v>
      </c>
      <c r="G359" s="30">
        <v>0.937</v>
      </c>
      <c r="H359" s="172">
        <f t="shared" si="27"/>
        <v>1.106</v>
      </c>
      <c r="I359" s="176">
        <f t="shared" si="24"/>
        <v>0</v>
      </c>
      <c r="J359" s="176">
        <f t="shared" si="25"/>
        <v>0</v>
      </c>
      <c r="K359" s="36"/>
    </row>
    <row r="360" spans="1:11" s="10" customFormat="1" ht="16.5" customHeight="1">
      <c r="A360" s="130">
        <v>8</v>
      </c>
      <c r="B360" s="27" t="s">
        <v>104</v>
      </c>
      <c r="C360" s="28" t="s">
        <v>256</v>
      </c>
      <c r="D360" s="41" t="s">
        <v>187</v>
      </c>
      <c r="E360" s="103">
        <v>0.086</v>
      </c>
      <c r="F360" s="46" t="s">
        <v>195</v>
      </c>
      <c r="G360" s="30">
        <v>0.801</v>
      </c>
      <c r="H360" s="172">
        <f t="shared" si="27"/>
        <v>0.945</v>
      </c>
      <c r="I360" s="176">
        <f t="shared" si="24"/>
        <v>0</v>
      </c>
      <c r="J360" s="176">
        <f t="shared" si="25"/>
        <v>0</v>
      </c>
      <c r="K360" s="36"/>
    </row>
    <row r="361" spans="1:11" s="32" customFormat="1" ht="16.5" customHeight="1">
      <c r="A361" s="130">
        <v>9</v>
      </c>
      <c r="B361" s="27" t="s">
        <v>105</v>
      </c>
      <c r="C361" s="28">
        <v>853820</v>
      </c>
      <c r="D361" s="96" t="s">
        <v>682</v>
      </c>
      <c r="E361" s="103">
        <v>0.123</v>
      </c>
      <c r="F361" s="46" t="s">
        <v>195</v>
      </c>
      <c r="G361" s="30">
        <v>0.742</v>
      </c>
      <c r="H361" s="172">
        <f t="shared" si="27"/>
        <v>0.876</v>
      </c>
      <c r="I361" s="176">
        <f t="shared" si="24"/>
        <v>0</v>
      </c>
      <c r="J361" s="176">
        <f t="shared" si="25"/>
        <v>0</v>
      </c>
      <c r="K361" s="36"/>
    </row>
    <row r="362" spans="1:11" s="47" customFormat="1" ht="16.5" customHeight="1">
      <c r="A362" s="130">
        <v>10</v>
      </c>
      <c r="B362" s="27" t="s">
        <v>106</v>
      </c>
      <c r="C362" s="28">
        <v>853819</v>
      </c>
      <c r="D362" s="96" t="s">
        <v>683</v>
      </c>
      <c r="E362" s="103">
        <v>0.123</v>
      </c>
      <c r="F362" s="46" t="s">
        <v>195</v>
      </c>
      <c r="G362" s="30">
        <v>0.742</v>
      </c>
      <c r="H362" s="172">
        <f t="shared" si="27"/>
        <v>0.876</v>
      </c>
      <c r="I362" s="176">
        <f t="shared" si="24"/>
        <v>0</v>
      </c>
      <c r="J362" s="176">
        <f t="shared" si="25"/>
        <v>0</v>
      </c>
      <c r="K362" s="36"/>
    </row>
    <row r="363" spans="1:11" s="47" customFormat="1" ht="16.5" customHeight="1">
      <c r="A363" s="130">
        <v>11</v>
      </c>
      <c r="B363" s="27" t="s">
        <v>466</v>
      </c>
      <c r="C363" s="28">
        <v>80434951</v>
      </c>
      <c r="D363" s="96" t="s">
        <v>684</v>
      </c>
      <c r="E363" s="103">
        <v>0.1715</v>
      </c>
      <c r="F363" s="46" t="s">
        <v>195</v>
      </c>
      <c r="G363" s="30">
        <v>2.412</v>
      </c>
      <c r="H363" s="172">
        <f t="shared" si="27"/>
        <v>2.846</v>
      </c>
      <c r="I363" s="176">
        <f t="shared" si="24"/>
        <v>0</v>
      </c>
      <c r="J363" s="176">
        <f t="shared" si="25"/>
        <v>0</v>
      </c>
      <c r="K363" s="36"/>
    </row>
    <row r="364" spans="1:11" s="47" customFormat="1" ht="16.5" customHeight="1">
      <c r="A364" s="130">
        <v>12</v>
      </c>
      <c r="B364" s="27" t="s">
        <v>81</v>
      </c>
      <c r="C364" s="28" t="s">
        <v>469</v>
      </c>
      <c r="D364" s="96" t="s">
        <v>685</v>
      </c>
      <c r="E364" s="103">
        <v>0.172</v>
      </c>
      <c r="F364" s="46" t="s">
        <v>195</v>
      </c>
      <c r="G364" s="30">
        <v>3.63</v>
      </c>
      <c r="H364" s="172">
        <f t="shared" si="27"/>
        <v>4.283</v>
      </c>
      <c r="I364" s="176">
        <f t="shared" si="24"/>
        <v>0</v>
      </c>
      <c r="J364" s="176">
        <f t="shared" si="25"/>
        <v>0</v>
      </c>
      <c r="K364" s="36"/>
    </row>
    <row r="365" spans="1:11" s="47" customFormat="1" ht="16.5" customHeight="1">
      <c r="A365" s="130">
        <v>13</v>
      </c>
      <c r="B365" s="27" t="s">
        <v>457</v>
      </c>
      <c r="C365" s="28" t="s">
        <v>459</v>
      </c>
      <c r="D365" s="41" t="s">
        <v>458</v>
      </c>
      <c r="E365" s="103">
        <v>0.282</v>
      </c>
      <c r="F365" s="46" t="s">
        <v>195</v>
      </c>
      <c r="G365" s="30">
        <v>6.575</v>
      </c>
      <c r="H365" s="172">
        <f t="shared" si="27"/>
        <v>7.759</v>
      </c>
      <c r="I365" s="176">
        <f t="shared" si="24"/>
        <v>0</v>
      </c>
      <c r="J365" s="176">
        <f t="shared" si="25"/>
        <v>0</v>
      </c>
      <c r="K365" s="36"/>
    </row>
    <row r="366" spans="1:11" s="10" customFormat="1" ht="16.5" customHeight="1">
      <c r="A366" s="130">
        <v>14</v>
      </c>
      <c r="B366" s="48">
        <v>42246</v>
      </c>
      <c r="C366" s="45">
        <v>746813</v>
      </c>
      <c r="D366" s="96" t="s">
        <v>656</v>
      </c>
      <c r="E366" s="102">
        <v>0.23</v>
      </c>
      <c r="F366" s="46" t="s">
        <v>195</v>
      </c>
      <c r="G366" s="30">
        <v>3.54</v>
      </c>
      <c r="H366" s="172">
        <f t="shared" si="27"/>
        <v>4.177</v>
      </c>
      <c r="I366" s="176">
        <f t="shared" si="24"/>
        <v>0</v>
      </c>
      <c r="J366" s="176">
        <f t="shared" si="25"/>
        <v>0</v>
      </c>
      <c r="K366" s="36"/>
    </row>
    <row r="367" spans="1:11" s="10" customFormat="1" ht="16.5" customHeight="1">
      <c r="A367" s="130">
        <v>15</v>
      </c>
      <c r="B367" s="48">
        <v>42249</v>
      </c>
      <c r="C367" s="28">
        <v>222500</v>
      </c>
      <c r="D367" s="96" t="s">
        <v>686</v>
      </c>
      <c r="E367" s="102">
        <v>0.276</v>
      </c>
      <c r="F367" s="46" t="s">
        <v>195</v>
      </c>
      <c r="G367" s="30">
        <v>4.24</v>
      </c>
      <c r="H367" s="172">
        <f t="shared" si="27"/>
        <v>5.003</v>
      </c>
      <c r="I367" s="176">
        <f t="shared" si="24"/>
        <v>0</v>
      </c>
      <c r="J367" s="176">
        <f t="shared" si="25"/>
        <v>0</v>
      </c>
      <c r="K367" s="36"/>
    </row>
    <row r="368" spans="1:11" s="47" customFormat="1" ht="16.5" customHeight="1">
      <c r="A368" s="130">
        <v>16</v>
      </c>
      <c r="B368" s="27" t="s">
        <v>33</v>
      </c>
      <c r="C368" s="28" t="s">
        <v>775</v>
      </c>
      <c r="D368" s="96" t="s">
        <v>687</v>
      </c>
      <c r="E368" s="103">
        <v>0.227</v>
      </c>
      <c r="F368" s="46" t="s">
        <v>195</v>
      </c>
      <c r="G368" s="30">
        <v>4.232</v>
      </c>
      <c r="H368" s="172">
        <f t="shared" si="27"/>
        <v>4.994</v>
      </c>
      <c r="I368" s="176">
        <f t="shared" si="24"/>
        <v>0</v>
      </c>
      <c r="J368" s="176">
        <f t="shared" si="25"/>
        <v>0</v>
      </c>
      <c r="K368" s="36"/>
    </row>
    <row r="369" spans="1:11" s="47" customFormat="1" ht="16.5" customHeight="1">
      <c r="A369" s="130">
        <v>17</v>
      </c>
      <c r="B369" s="27" t="s">
        <v>52</v>
      </c>
      <c r="C369" s="28" t="s">
        <v>790</v>
      </c>
      <c r="D369" s="96" t="s">
        <v>688</v>
      </c>
      <c r="E369" s="103">
        <v>1.6</v>
      </c>
      <c r="F369" s="46" t="s">
        <v>195</v>
      </c>
      <c r="G369" s="30">
        <v>78.508</v>
      </c>
      <c r="H369" s="172">
        <f t="shared" si="27"/>
        <v>92.639</v>
      </c>
      <c r="I369" s="176">
        <f t="shared" si="24"/>
        <v>0</v>
      </c>
      <c r="J369" s="176">
        <f t="shared" si="25"/>
        <v>0</v>
      </c>
      <c r="K369" s="36"/>
    </row>
    <row r="370" spans="1:11" s="10" customFormat="1" ht="16.5" customHeight="1">
      <c r="A370" s="130">
        <v>18</v>
      </c>
      <c r="B370" s="28">
        <v>42811</v>
      </c>
      <c r="C370" s="28" t="s">
        <v>368</v>
      </c>
      <c r="D370" s="41" t="s">
        <v>689</v>
      </c>
      <c r="E370" s="103">
        <v>0.39</v>
      </c>
      <c r="F370" s="46" t="s">
        <v>195</v>
      </c>
      <c r="G370" s="30">
        <v>9.6</v>
      </c>
      <c r="H370" s="172">
        <f t="shared" si="27"/>
        <v>11.328</v>
      </c>
      <c r="I370" s="176">
        <f t="shared" si="24"/>
        <v>0</v>
      </c>
      <c r="J370" s="176">
        <f t="shared" si="25"/>
        <v>0</v>
      </c>
      <c r="K370" s="36"/>
    </row>
    <row r="371" spans="1:11" s="47" customFormat="1" ht="16.5" customHeight="1">
      <c r="A371" s="130">
        <v>19</v>
      </c>
      <c r="B371" s="28" t="s">
        <v>172</v>
      </c>
      <c r="C371" s="28">
        <v>134024</v>
      </c>
      <c r="D371" s="41" t="s">
        <v>690</v>
      </c>
      <c r="E371" s="103">
        <v>0.638</v>
      </c>
      <c r="F371" s="46" t="s">
        <v>195</v>
      </c>
      <c r="G371" s="30">
        <v>4.72</v>
      </c>
      <c r="H371" s="172">
        <f t="shared" si="27"/>
        <v>5.57</v>
      </c>
      <c r="I371" s="176">
        <f t="shared" si="24"/>
        <v>0</v>
      </c>
      <c r="J371" s="176">
        <f t="shared" si="25"/>
        <v>0</v>
      </c>
      <c r="K371" s="193" t="s">
        <v>883</v>
      </c>
    </row>
    <row r="372" spans="1:11" s="47" customFormat="1" ht="16.5" customHeight="1">
      <c r="A372" s="130">
        <v>20</v>
      </c>
      <c r="B372" s="27" t="s">
        <v>692</v>
      </c>
      <c r="C372" s="45" t="s">
        <v>370</v>
      </c>
      <c r="D372" s="41" t="s">
        <v>691</v>
      </c>
      <c r="E372" s="103">
        <v>0.8</v>
      </c>
      <c r="F372" s="46" t="s">
        <v>195</v>
      </c>
      <c r="G372" s="30">
        <v>9</v>
      </c>
      <c r="H372" s="172">
        <f t="shared" si="27"/>
        <v>10.62</v>
      </c>
      <c r="I372" s="176">
        <f aca="true" t="shared" si="28" ref="I372:I435">H372*I$13</f>
        <v>0</v>
      </c>
      <c r="J372" s="176">
        <f aca="true" t="shared" si="29" ref="J372:J435">I372-I372*J$13</f>
        <v>0</v>
      </c>
      <c r="K372" s="36"/>
    </row>
    <row r="373" spans="1:11" s="10" customFormat="1" ht="16.5" customHeight="1">
      <c r="A373" s="130">
        <v>21</v>
      </c>
      <c r="B373" s="27" t="s">
        <v>374</v>
      </c>
      <c r="C373" s="28" t="s">
        <v>369</v>
      </c>
      <c r="D373" s="41" t="s">
        <v>693</v>
      </c>
      <c r="E373" s="110">
        <v>0.83</v>
      </c>
      <c r="F373" s="46" t="s">
        <v>195</v>
      </c>
      <c r="G373" s="30">
        <v>11.2</v>
      </c>
      <c r="H373" s="172">
        <f t="shared" si="27"/>
        <v>13.216</v>
      </c>
      <c r="I373" s="176">
        <f t="shared" si="28"/>
        <v>0</v>
      </c>
      <c r="J373" s="176">
        <f t="shared" si="29"/>
        <v>0</v>
      </c>
      <c r="K373" s="36"/>
    </row>
    <row r="374" spans="1:11" s="32" customFormat="1" ht="16.5" customHeight="1">
      <c r="A374" s="130">
        <v>22</v>
      </c>
      <c r="B374" s="27" t="s">
        <v>79</v>
      </c>
      <c r="C374" s="48" t="s">
        <v>258</v>
      </c>
      <c r="D374" s="41" t="s">
        <v>694</v>
      </c>
      <c r="E374" s="103">
        <v>0.815</v>
      </c>
      <c r="F374" s="46" t="s">
        <v>195</v>
      </c>
      <c r="G374" s="30">
        <v>13</v>
      </c>
      <c r="H374" s="172">
        <f t="shared" si="27"/>
        <v>15.34</v>
      </c>
      <c r="I374" s="176">
        <f t="shared" si="28"/>
        <v>0</v>
      </c>
      <c r="J374" s="176">
        <f t="shared" si="29"/>
        <v>0</v>
      </c>
      <c r="K374" s="36"/>
    </row>
    <row r="375" spans="1:11" s="32" customFormat="1" ht="16.5" customHeight="1">
      <c r="A375" s="130">
        <v>23</v>
      </c>
      <c r="B375" s="27" t="s">
        <v>39</v>
      </c>
      <c r="C375" s="28" t="s">
        <v>259</v>
      </c>
      <c r="D375" s="41" t="s">
        <v>695</v>
      </c>
      <c r="E375" s="103">
        <v>0.752</v>
      </c>
      <c r="F375" s="46" t="s">
        <v>195</v>
      </c>
      <c r="G375" s="30">
        <v>11.208</v>
      </c>
      <c r="H375" s="172">
        <f t="shared" si="27"/>
        <v>13.225</v>
      </c>
      <c r="I375" s="176">
        <f t="shared" si="28"/>
        <v>0</v>
      </c>
      <c r="J375" s="176">
        <f t="shared" si="29"/>
        <v>0</v>
      </c>
      <c r="K375" s="36"/>
    </row>
    <row r="376" spans="1:11" s="10" customFormat="1" ht="16.5" customHeight="1">
      <c r="A376" s="130">
        <v>24</v>
      </c>
      <c r="B376" s="27" t="s">
        <v>82</v>
      </c>
      <c r="C376" s="48" t="s">
        <v>260</v>
      </c>
      <c r="D376" s="41" t="s">
        <v>696</v>
      </c>
      <c r="E376" s="103">
        <v>0.805</v>
      </c>
      <c r="F376" s="46" t="s">
        <v>195</v>
      </c>
      <c r="G376" s="30">
        <v>11.2</v>
      </c>
      <c r="H376" s="172">
        <f t="shared" si="27"/>
        <v>13.216</v>
      </c>
      <c r="I376" s="176">
        <f t="shared" si="28"/>
        <v>0</v>
      </c>
      <c r="J376" s="176">
        <f t="shared" si="29"/>
        <v>0</v>
      </c>
      <c r="K376" s="36"/>
    </row>
    <row r="377" spans="1:11" s="10" customFormat="1" ht="16.5" customHeight="1">
      <c r="A377" s="130">
        <v>25</v>
      </c>
      <c r="B377" s="27" t="s">
        <v>87</v>
      </c>
      <c r="C377" s="28">
        <v>100016</v>
      </c>
      <c r="D377" s="41" t="s">
        <v>697</v>
      </c>
      <c r="E377" s="103">
        <v>0.015</v>
      </c>
      <c r="F377" s="46" t="s">
        <v>195</v>
      </c>
      <c r="G377" s="30">
        <v>0.04</v>
      </c>
      <c r="H377" s="172">
        <f t="shared" si="27"/>
        <v>0.047</v>
      </c>
      <c r="I377" s="176">
        <f t="shared" si="28"/>
        <v>0</v>
      </c>
      <c r="J377" s="176">
        <f t="shared" si="29"/>
        <v>0</v>
      </c>
      <c r="K377" s="36"/>
    </row>
    <row r="378" spans="1:11" s="32" customFormat="1" ht="16.5" customHeight="1">
      <c r="A378" s="130">
        <v>26</v>
      </c>
      <c r="B378" s="27" t="s">
        <v>53</v>
      </c>
      <c r="C378" s="45">
        <v>46436</v>
      </c>
      <c r="D378" s="41" t="s">
        <v>698</v>
      </c>
      <c r="E378" s="103">
        <v>0.00377</v>
      </c>
      <c r="F378" s="46" t="s">
        <v>195</v>
      </c>
      <c r="G378" s="30">
        <v>0.024</v>
      </c>
      <c r="H378" s="172">
        <f t="shared" si="27"/>
        <v>0.028</v>
      </c>
      <c r="I378" s="176">
        <f t="shared" si="28"/>
        <v>0</v>
      </c>
      <c r="J378" s="176">
        <f t="shared" si="29"/>
        <v>0</v>
      </c>
      <c r="K378" s="36"/>
    </row>
    <row r="379" spans="1:11" s="32" customFormat="1" ht="16.5" customHeight="1">
      <c r="A379" s="130">
        <v>27</v>
      </c>
      <c r="B379" s="27" t="s">
        <v>173</v>
      </c>
      <c r="C379" s="28">
        <v>130436</v>
      </c>
      <c r="D379" s="41" t="s">
        <v>699</v>
      </c>
      <c r="E379" s="103">
        <v>0.00672</v>
      </c>
      <c r="F379" s="46" t="s">
        <v>195</v>
      </c>
      <c r="G379" s="30">
        <v>0.03</v>
      </c>
      <c r="H379" s="172">
        <f t="shared" si="27"/>
        <v>0.035</v>
      </c>
      <c r="I379" s="176">
        <f t="shared" si="28"/>
        <v>0</v>
      </c>
      <c r="J379" s="176">
        <f t="shared" si="29"/>
        <v>0</v>
      </c>
      <c r="K379" s="36"/>
    </row>
    <row r="380" spans="1:11" s="47" customFormat="1" ht="16.5" customHeight="1">
      <c r="A380" s="130">
        <v>28</v>
      </c>
      <c r="B380" s="27" t="s">
        <v>84</v>
      </c>
      <c r="C380" s="48" t="s">
        <v>371</v>
      </c>
      <c r="D380" s="41" t="s">
        <v>642</v>
      </c>
      <c r="E380" s="103">
        <v>0.245</v>
      </c>
      <c r="F380" s="46" t="s">
        <v>195</v>
      </c>
      <c r="G380" s="30">
        <v>4.49</v>
      </c>
      <c r="H380" s="172">
        <f t="shared" si="27"/>
        <v>5.298</v>
      </c>
      <c r="I380" s="176">
        <f t="shared" si="28"/>
        <v>0</v>
      </c>
      <c r="J380" s="176">
        <f t="shared" si="29"/>
        <v>0</v>
      </c>
      <c r="K380" s="36"/>
    </row>
    <row r="381" spans="1:11" s="10" customFormat="1" ht="16.5" customHeight="1">
      <c r="A381" s="130">
        <v>29</v>
      </c>
      <c r="B381" s="27" t="s">
        <v>167</v>
      </c>
      <c r="C381" s="28"/>
      <c r="D381" s="41" t="s">
        <v>700</v>
      </c>
      <c r="E381" s="103">
        <v>0.24</v>
      </c>
      <c r="F381" s="46" t="s">
        <v>195</v>
      </c>
      <c r="G381" s="30">
        <v>4.825</v>
      </c>
      <c r="H381" s="172">
        <f t="shared" si="27"/>
        <v>5.694</v>
      </c>
      <c r="I381" s="176">
        <f t="shared" si="28"/>
        <v>0</v>
      </c>
      <c r="J381" s="176">
        <f t="shared" si="29"/>
        <v>0</v>
      </c>
      <c r="K381" s="36"/>
    </row>
    <row r="382" spans="1:11" s="10" customFormat="1" ht="16.5" customHeight="1">
      <c r="A382" s="130">
        <v>30</v>
      </c>
      <c r="B382" s="27" t="s">
        <v>58</v>
      </c>
      <c r="C382" s="28" t="s">
        <v>468</v>
      </c>
      <c r="D382" s="44" t="s">
        <v>701</v>
      </c>
      <c r="E382" s="102">
        <v>0.167</v>
      </c>
      <c r="F382" s="46" t="s">
        <v>195</v>
      </c>
      <c r="G382" s="30">
        <v>3.87</v>
      </c>
      <c r="H382" s="172">
        <f t="shared" si="27"/>
        <v>4.567</v>
      </c>
      <c r="I382" s="176">
        <f t="shared" si="28"/>
        <v>0</v>
      </c>
      <c r="J382" s="176">
        <f t="shared" si="29"/>
        <v>0</v>
      </c>
      <c r="K382" s="36"/>
    </row>
    <row r="383" spans="1:11" s="10" customFormat="1" ht="16.5" customHeight="1">
      <c r="A383" s="130">
        <v>31</v>
      </c>
      <c r="B383" s="27" t="s">
        <v>913</v>
      </c>
      <c r="C383" s="28">
        <v>84068444</v>
      </c>
      <c r="D383" s="44" t="s">
        <v>914</v>
      </c>
      <c r="E383" s="102">
        <v>0.251</v>
      </c>
      <c r="F383" s="46" t="s">
        <v>195</v>
      </c>
      <c r="G383" s="30">
        <v>8.8</v>
      </c>
      <c r="H383" s="172">
        <f t="shared" si="27"/>
        <v>10.384</v>
      </c>
      <c r="I383" s="176">
        <f t="shared" si="28"/>
        <v>0</v>
      </c>
      <c r="J383" s="176">
        <f t="shared" si="29"/>
        <v>0</v>
      </c>
      <c r="K383" s="36"/>
    </row>
    <row r="384" spans="1:11" s="47" customFormat="1" ht="16.5" customHeight="1">
      <c r="A384" s="130">
        <v>32</v>
      </c>
      <c r="B384" s="27" t="s">
        <v>669</v>
      </c>
      <c r="C384" s="45">
        <v>84429099</v>
      </c>
      <c r="D384" s="41" t="s">
        <v>668</v>
      </c>
      <c r="E384" s="103">
        <v>0.01</v>
      </c>
      <c r="F384" s="46" t="s">
        <v>195</v>
      </c>
      <c r="G384" s="30">
        <v>0.159</v>
      </c>
      <c r="H384" s="172">
        <f t="shared" si="27"/>
        <v>0.188</v>
      </c>
      <c r="I384" s="176">
        <f t="shared" si="28"/>
        <v>0</v>
      </c>
      <c r="J384" s="176">
        <f t="shared" si="29"/>
        <v>0</v>
      </c>
      <c r="K384" s="36"/>
    </row>
    <row r="385" spans="1:11" s="47" customFormat="1" ht="16.5" customHeight="1">
      <c r="A385" s="130">
        <v>33</v>
      </c>
      <c r="B385" s="27" t="s">
        <v>107</v>
      </c>
      <c r="C385" s="28" t="s">
        <v>439</v>
      </c>
      <c r="D385" s="41" t="s">
        <v>254</v>
      </c>
      <c r="E385" s="103">
        <v>0.29</v>
      </c>
      <c r="F385" s="46" t="s">
        <v>195</v>
      </c>
      <c r="G385" s="30">
        <v>2.804</v>
      </c>
      <c r="H385" s="172">
        <f t="shared" si="27"/>
        <v>3.309</v>
      </c>
      <c r="I385" s="176">
        <f t="shared" si="28"/>
        <v>0</v>
      </c>
      <c r="J385" s="176">
        <f t="shared" si="29"/>
        <v>0</v>
      </c>
      <c r="K385" s="36"/>
    </row>
    <row r="386" spans="1:11" s="32" customFormat="1" ht="16.5" customHeight="1">
      <c r="A386" s="130">
        <v>34</v>
      </c>
      <c r="B386" s="28" t="s">
        <v>174</v>
      </c>
      <c r="C386" s="28" t="s">
        <v>372</v>
      </c>
      <c r="D386" s="28" t="s">
        <v>695</v>
      </c>
      <c r="E386" s="103">
        <v>0.807</v>
      </c>
      <c r="F386" s="46" t="s">
        <v>195</v>
      </c>
      <c r="G386" s="30">
        <v>13.158</v>
      </c>
      <c r="H386" s="172">
        <f t="shared" si="27"/>
        <v>15.526</v>
      </c>
      <c r="I386" s="176">
        <f t="shared" si="28"/>
        <v>0</v>
      </c>
      <c r="J386" s="176">
        <f t="shared" si="29"/>
        <v>0</v>
      </c>
      <c r="K386" s="36"/>
    </row>
    <row r="387" spans="1:11" s="31" customFormat="1" ht="16.5" customHeight="1">
      <c r="A387" s="130">
        <v>35</v>
      </c>
      <c r="B387" s="28" t="s">
        <v>59</v>
      </c>
      <c r="C387" s="45">
        <v>322326450</v>
      </c>
      <c r="D387" s="28" t="s">
        <v>642</v>
      </c>
      <c r="E387" s="103">
        <v>0.223</v>
      </c>
      <c r="F387" s="46" t="s">
        <v>195</v>
      </c>
      <c r="G387" s="30">
        <v>5.675</v>
      </c>
      <c r="H387" s="172">
        <f t="shared" si="27"/>
        <v>6.697</v>
      </c>
      <c r="I387" s="176">
        <f t="shared" si="28"/>
        <v>0</v>
      </c>
      <c r="J387" s="176">
        <f t="shared" si="29"/>
        <v>0</v>
      </c>
      <c r="K387" s="36"/>
    </row>
    <row r="388" spans="1:11" s="31" customFormat="1" ht="16.5" customHeight="1">
      <c r="A388" s="130">
        <v>36</v>
      </c>
      <c r="B388" s="27" t="s">
        <v>675</v>
      </c>
      <c r="C388" s="28"/>
      <c r="D388" s="41" t="s">
        <v>674</v>
      </c>
      <c r="E388" s="103">
        <v>0.0134</v>
      </c>
      <c r="F388" s="46" t="s">
        <v>195</v>
      </c>
      <c r="G388" s="30">
        <v>0.185</v>
      </c>
      <c r="H388" s="172">
        <f t="shared" si="27"/>
        <v>0.218</v>
      </c>
      <c r="I388" s="176">
        <f t="shared" si="28"/>
        <v>0</v>
      </c>
      <c r="J388" s="176">
        <f t="shared" si="29"/>
        <v>0</v>
      </c>
      <c r="K388" s="36"/>
    </row>
    <row r="389" spans="1:11" s="10" customFormat="1" ht="16.5" customHeight="1">
      <c r="A389" s="130">
        <v>37</v>
      </c>
      <c r="B389" s="27" t="s">
        <v>108</v>
      </c>
      <c r="C389" s="28">
        <v>80754066</v>
      </c>
      <c r="D389" s="41" t="s">
        <v>702</v>
      </c>
      <c r="E389" s="103">
        <v>16</v>
      </c>
      <c r="F389" s="46" t="s">
        <v>195</v>
      </c>
      <c r="G389" s="30">
        <v>332.464</v>
      </c>
      <c r="H389" s="172">
        <f t="shared" si="27"/>
        <v>392.308</v>
      </c>
      <c r="I389" s="176">
        <f t="shared" si="28"/>
        <v>0</v>
      </c>
      <c r="J389" s="176">
        <f t="shared" si="29"/>
        <v>0</v>
      </c>
      <c r="K389" s="36"/>
    </row>
    <row r="390" spans="1:11" s="10" customFormat="1" ht="16.5" customHeight="1">
      <c r="A390" s="130">
        <v>38</v>
      </c>
      <c r="B390" s="27" t="s">
        <v>43</v>
      </c>
      <c r="C390" s="28"/>
      <c r="D390" s="41" t="s">
        <v>261</v>
      </c>
      <c r="E390" s="103"/>
      <c r="F390" s="46" t="s">
        <v>195</v>
      </c>
      <c r="G390" s="30">
        <v>79.342</v>
      </c>
      <c r="H390" s="172">
        <f t="shared" si="27"/>
        <v>93.624</v>
      </c>
      <c r="I390" s="176">
        <f t="shared" si="28"/>
        <v>0</v>
      </c>
      <c r="J390" s="176">
        <f t="shared" si="29"/>
        <v>0</v>
      </c>
      <c r="K390" s="36"/>
    </row>
    <row r="391" spans="1:11" s="10" customFormat="1" ht="16.5" customHeight="1">
      <c r="A391" s="130">
        <v>39</v>
      </c>
      <c r="B391" s="27" t="s">
        <v>44</v>
      </c>
      <c r="C391" s="28"/>
      <c r="D391" s="41" t="s">
        <v>703</v>
      </c>
      <c r="E391" s="103">
        <v>4.97</v>
      </c>
      <c r="F391" s="46" t="s">
        <v>195</v>
      </c>
      <c r="G391" s="30">
        <v>75.531</v>
      </c>
      <c r="H391" s="172">
        <f t="shared" si="27"/>
        <v>89.127</v>
      </c>
      <c r="I391" s="176">
        <f t="shared" si="28"/>
        <v>0</v>
      </c>
      <c r="J391" s="176">
        <f t="shared" si="29"/>
        <v>0</v>
      </c>
      <c r="K391" s="36"/>
    </row>
    <row r="392" spans="1:11" s="47" customFormat="1" ht="16.5" customHeight="1">
      <c r="A392" s="130">
        <v>40</v>
      </c>
      <c r="B392" s="27" t="s">
        <v>45</v>
      </c>
      <c r="C392" s="28"/>
      <c r="D392" s="41" t="s">
        <v>704</v>
      </c>
      <c r="E392" s="103">
        <v>1.53</v>
      </c>
      <c r="F392" s="46" t="s">
        <v>195</v>
      </c>
      <c r="G392" s="30">
        <v>29.125</v>
      </c>
      <c r="H392" s="172">
        <f t="shared" si="27"/>
        <v>34.368</v>
      </c>
      <c r="I392" s="176">
        <f t="shared" si="28"/>
        <v>0</v>
      </c>
      <c r="J392" s="176">
        <f t="shared" si="29"/>
        <v>0</v>
      </c>
      <c r="K392" s="36"/>
    </row>
    <row r="393" spans="1:11" s="32" customFormat="1" ht="16.5" customHeight="1">
      <c r="A393" s="130">
        <v>41</v>
      </c>
      <c r="B393" s="27" t="s">
        <v>46</v>
      </c>
      <c r="C393" s="28"/>
      <c r="D393" s="41" t="s">
        <v>705</v>
      </c>
      <c r="E393" s="103"/>
      <c r="F393" s="46" t="s">
        <v>195</v>
      </c>
      <c r="G393" s="30">
        <v>9.247</v>
      </c>
      <c r="H393" s="172">
        <f t="shared" si="27"/>
        <v>10.911</v>
      </c>
      <c r="I393" s="176">
        <f t="shared" si="28"/>
        <v>0</v>
      </c>
      <c r="J393" s="176">
        <f t="shared" si="29"/>
        <v>0</v>
      </c>
      <c r="K393" s="36"/>
    </row>
    <row r="394" spans="1:11" s="32" customFormat="1" ht="16.5" customHeight="1">
      <c r="A394" s="130">
        <v>42</v>
      </c>
      <c r="B394" s="28" t="s">
        <v>74</v>
      </c>
      <c r="C394" s="28" t="s">
        <v>462</v>
      </c>
      <c r="D394" s="28" t="s">
        <v>706</v>
      </c>
      <c r="E394" s="103">
        <v>0.088</v>
      </c>
      <c r="F394" s="46" t="s">
        <v>195</v>
      </c>
      <c r="G394" s="30">
        <v>0.802</v>
      </c>
      <c r="H394" s="172">
        <f t="shared" si="27"/>
        <v>0.946</v>
      </c>
      <c r="I394" s="176">
        <f t="shared" si="28"/>
        <v>0</v>
      </c>
      <c r="J394" s="176">
        <f t="shared" si="29"/>
        <v>0</v>
      </c>
      <c r="K394" s="36"/>
    </row>
    <row r="395" spans="1:11" s="10" customFormat="1" ht="16.5" customHeight="1">
      <c r="A395" s="130">
        <v>43</v>
      </c>
      <c r="B395" s="28" t="s">
        <v>151</v>
      </c>
      <c r="C395" s="45">
        <v>84435879</v>
      </c>
      <c r="D395" s="28" t="s">
        <v>187</v>
      </c>
      <c r="E395" s="103">
        <v>0.088</v>
      </c>
      <c r="F395" s="46" t="s">
        <v>195</v>
      </c>
      <c r="G395" s="30">
        <v>0.802</v>
      </c>
      <c r="H395" s="172">
        <f t="shared" si="27"/>
        <v>0.946</v>
      </c>
      <c r="I395" s="176">
        <f t="shared" si="28"/>
        <v>0</v>
      </c>
      <c r="J395" s="176">
        <f t="shared" si="29"/>
        <v>0</v>
      </c>
      <c r="K395" s="36"/>
    </row>
    <row r="396" spans="1:10" s="36" customFormat="1" ht="16.5" customHeight="1">
      <c r="A396" s="130">
        <v>44</v>
      </c>
      <c r="B396" s="28">
        <v>51713</v>
      </c>
      <c r="C396" s="28" t="s">
        <v>426</v>
      </c>
      <c r="D396" s="28" t="s">
        <v>707</v>
      </c>
      <c r="E396" s="103">
        <v>19</v>
      </c>
      <c r="F396" s="46" t="s">
        <v>195</v>
      </c>
      <c r="G396" s="30">
        <v>392.702</v>
      </c>
      <c r="H396" s="172">
        <f t="shared" si="27"/>
        <v>463.388</v>
      </c>
      <c r="I396" s="176">
        <f t="shared" si="28"/>
        <v>0</v>
      </c>
      <c r="J396" s="176">
        <f t="shared" si="29"/>
        <v>0</v>
      </c>
    </row>
    <row r="397" spans="1:11" s="10" customFormat="1" ht="16.5" customHeight="1">
      <c r="A397" s="130">
        <v>45</v>
      </c>
      <c r="B397" s="27" t="s">
        <v>54</v>
      </c>
      <c r="C397" s="28" t="s">
        <v>427</v>
      </c>
      <c r="D397" s="41" t="s">
        <v>708</v>
      </c>
      <c r="E397" s="103">
        <v>0.043</v>
      </c>
      <c r="F397" s="46" t="s">
        <v>195</v>
      </c>
      <c r="G397" s="30">
        <v>1.63</v>
      </c>
      <c r="H397" s="172">
        <f t="shared" si="27"/>
        <v>1.923</v>
      </c>
      <c r="I397" s="176">
        <f t="shared" si="28"/>
        <v>0</v>
      </c>
      <c r="J397" s="176">
        <f t="shared" si="29"/>
        <v>0</v>
      </c>
      <c r="K397" s="36"/>
    </row>
    <row r="398" spans="1:11" s="40" customFormat="1" ht="16.5" customHeight="1">
      <c r="A398" s="130">
        <v>46</v>
      </c>
      <c r="B398" s="27" t="s">
        <v>85</v>
      </c>
      <c r="C398" s="27" t="s">
        <v>373</v>
      </c>
      <c r="D398" s="41" t="s">
        <v>334</v>
      </c>
      <c r="E398" s="103">
        <v>0.51</v>
      </c>
      <c r="F398" s="46" t="s">
        <v>195</v>
      </c>
      <c r="G398" s="30">
        <v>16.175</v>
      </c>
      <c r="H398" s="172">
        <f t="shared" si="27"/>
        <v>19.087</v>
      </c>
      <c r="I398" s="176">
        <f t="shared" si="28"/>
        <v>0</v>
      </c>
      <c r="J398" s="176">
        <f t="shared" si="29"/>
        <v>0</v>
      </c>
      <c r="K398" s="36"/>
    </row>
    <row r="399" spans="1:11" s="32" customFormat="1" ht="16.5" customHeight="1">
      <c r="A399" s="130">
        <v>47</v>
      </c>
      <c r="B399" s="27" t="s">
        <v>55</v>
      </c>
      <c r="C399" s="45" t="s">
        <v>801</v>
      </c>
      <c r="D399" s="41" t="s">
        <v>673</v>
      </c>
      <c r="E399" s="103">
        <v>1.55</v>
      </c>
      <c r="F399" s="46" t="s">
        <v>195</v>
      </c>
      <c r="G399" s="30">
        <v>78.508</v>
      </c>
      <c r="H399" s="172">
        <f t="shared" si="27"/>
        <v>92.639</v>
      </c>
      <c r="I399" s="176">
        <f t="shared" si="28"/>
        <v>0</v>
      </c>
      <c r="J399" s="176">
        <f t="shared" si="29"/>
        <v>0</v>
      </c>
      <c r="K399" s="36"/>
    </row>
    <row r="400" spans="1:11" s="31" customFormat="1" ht="16.5" customHeight="1">
      <c r="A400" s="130">
        <v>48</v>
      </c>
      <c r="B400" s="27" t="s">
        <v>220</v>
      </c>
      <c r="C400" s="45">
        <v>84435374</v>
      </c>
      <c r="D400" s="41" t="s">
        <v>709</v>
      </c>
      <c r="E400" s="103">
        <v>23.3</v>
      </c>
      <c r="F400" s="46" t="s">
        <v>195</v>
      </c>
      <c r="G400" s="30">
        <v>437.275</v>
      </c>
      <c r="H400" s="172">
        <f t="shared" si="27"/>
        <v>515.985</v>
      </c>
      <c r="I400" s="176">
        <f t="shared" si="28"/>
        <v>0</v>
      </c>
      <c r="J400" s="176">
        <f t="shared" si="29"/>
        <v>0</v>
      </c>
      <c r="K400" s="36"/>
    </row>
    <row r="401" spans="1:11" s="31" customFormat="1" ht="16.5" customHeight="1">
      <c r="A401" s="130">
        <v>49</v>
      </c>
      <c r="B401" s="27" t="s">
        <v>447</v>
      </c>
      <c r="C401" s="45">
        <v>87318524</v>
      </c>
      <c r="D401" s="41" t="s">
        <v>448</v>
      </c>
      <c r="E401" s="103">
        <v>0.155</v>
      </c>
      <c r="F401" s="46" t="s">
        <v>195</v>
      </c>
      <c r="G401" s="30">
        <v>2.856</v>
      </c>
      <c r="H401" s="172">
        <f t="shared" si="27"/>
        <v>3.37</v>
      </c>
      <c r="I401" s="176">
        <f t="shared" si="28"/>
        <v>0</v>
      </c>
      <c r="J401" s="176">
        <f t="shared" si="29"/>
        <v>0</v>
      </c>
      <c r="K401" s="36"/>
    </row>
    <row r="402" spans="1:11" s="32" customFormat="1" ht="16.5" customHeight="1">
      <c r="A402" s="130">
        <v>50</v>
      </c>
      <c r="B402" s="27" t="s">
        <v>88</v>
      </c>
      <c r="C402" s="45">
        <v>746813</v>
      </c>
      <c r="D402" s="41" t="s">
        <v>642</v>
      </c>
      <c r="E402" s="103">
        <v>0.237</v>
      </c>
      <c r="F402" s="46" t="s">
        <v>195</v>
      </c>
      <c r="G402" s="30">
        <v>3.862</v>
      </c>
      <c r="H402" s="172">
        <f t="shared" si="27"/>
        <v>4.557</v>
      </c>
      <c r="I402" s="176">
        <f t="shared" si="28"/>
        <v>0</v>
      </c>
      <c r="J402" s="176">
        <f t="shared" si="29"/>
        <v>0</v>
      </c>
      <c r="K402" s="36"/>
    </row>
    <row r="403" spans="1:11" s="51" customFormat="1" ht="16.5" customHeight="1">
      <c r="A403" s="130">
        <v>51</v>
      </c>
      <c r="B403" s="27" t="s">
        <v>91</v>
      </c>
      <c r="C403" s="45">
        <v>322326450</v>
      </c>
      <c r="D403" s="28" t="s">
        <v>710</v>
      </c>
      <c r="E403" s="103">
        <v>0.222</v>
      </c>
      <c r="F403" s="46" t="s">
        <v>195</v>
      </c>
      <c r="G403" s="30">
        <v>5.43</v>
      </c>
      <c r="H403" s="55">
        <f t="shared" si="27"/>
        <v>6.407</v>
      </c>
      <c r="I403" s="176">
        <f t="shared" si="28"/>
        <v>0</v>
      </c>
      <c r="J403" s="176">
        <f t="shared" si="29"/>
        <v>0</v>
      </c>
      <c r="K403" s="67"/>
    </row>
    <row r="404" spans="1:11" s="51" customFormat="1" ht="16.5" customHeight="1">
      <c r="A404" s="130">
        <v>52</v>
      </c>
      <c r="B404" s="27" t="s">
        <v>393</v>
      </c>
      <c r="C404" s="45">
        <v>87318316</v>
      </c>
      <c r="D404" s="28" t="s">
        <v>711</v>
      </c>
      <c r="E404" s="103">
        <v>0.25</v>
      </c>
      <c r="F404" s="46" t="s">
        <v>195</v>
      </c>
      <c r="G404" s="30">
        <v>5.16</v>
      </c>
      <c r="H404" s="55">
        <f t="shared" si="27"/>
        <v>6.089</v>
      </c>
      <c r="I404" s="176">
        <f t="shared" si="28"/>
        <v>0</v>
      </c>
      <c r="J404" s="176">
        <f t="shared" si="29"/>
        <v>0</v>
      </c>
      <c r="K404" s="67"/>
    </row>
    <row r="405" spans="1:11" s="51" customFormat="1" ht="16.5" customHeight="1">
      <c r="A405" s="130">
        <v>53</v>
      </c>
      <c r="B405" s="27" t="s">
        <v>109</v>
      </c>
      <c r="C405" s="45">
        <v>84000121</v>
      </c>
      <c r="D405" s="28" t="s">
        <v>712</v>
      </c>
      <c r="E405" s="103">
        <v>0.4</v>
      </c>
      <c r="F405" s="46" t="s">
        <v>195</v>
      </c>
      <c r="G405" s="30">
        <v>4.98</v>
      </c>
      <c r="H405" s="55">
        <f t="shared" si="27"/>
        <v>5.876</v>
      </c>
      <c r="I405" s="176">
        <f t="shared" si="28"/>
        <v>0</v>
      </c>
      <c r="J405" s="176">
        <f t="shared" si="29"/>
        <v>0</v>
      </c>
      <c r="K405" s="67"/>
    </row>
    <row r="406" spans="1:11" s="51" customFormat="1" ht="16.5" customHeight="1">
      <c r="A406" s="130">
        <v>54</v>
      </c>
      <c r="B406" s="27" t="s">
        <v>394</v>
      </c>
      <c r="C406" s="45" t="s">
        <v>472</v>
      </c>
      <c r="D406" s="28" t="s">
        <v>395</v>
      </c>
      <c r="E406" s="103">
        <v>0.03</v>
      </c>
      <c r="F406" s="46" t="s">
        <v>195</v>
      </c>
      <c r="G406" s="30">
        <v>1.51</v>
      </c>
      <c r="H406" s="55">
        <f t="shared" si="27"/>
        <v>1.782</v>
      </c>
      <c r="I406" s="176">
        <f t="shared" si="28"/>
        <v>0</v>
      </c>
      <c r="J406" s="176">
        <f t="shared" si="29"/>
        <v>0</v>
      </c>
      <c r="K406" s="67"/>
    </row>
    <row r="407" spans="1:11" s="51" customFormat="1" ht="16.5" customHeight="1">
      <c r="A407" s="130">
        <v>55</v>
      </c>
      <c r="B407" s="27" t="s">
        <v>780</v>
      </c>
      <c r="C407" s="45" t="s">
        <v>785</v>
      </c>
      <c r="D407" s="28" t="s">
        <v>779</v>
      </c>
      <c r="E407" s="103">
        <v>0.08</v>
      </c>
      <c r="F407" s="46" t="s">
        <v>195</v>
      </c>
      <c r="G407" s="30">
        <v>4.92</v>
      </c>
      <c r="H407" s="55">
        <f t="shared" si="27"/>
        <v>5.806</v>
      </c>
      <c r="I407" s="176">
        <f t="shared" si="28"/>
        <v>0</v>
      </c>
      <c r="J407" s="176">
        <f t="shared" si="29"/>
        <v>0</v>
      </c>
      <c r="K407" s="67"/>
    </row>
    <row r="408" spans="1:11" s="51" customFormat="1" ht="16.5" customHeight="1">
      <c r="A408" s="131"/>
      <c r="B408" s="132"/>
      <c r="C408" s="132"/>
      <c r="D408" s="153" t="s">
        <v>56</v>
      </c>
      <c r="E408" s="112"/>
      <c r="F408" s="71"/>
      <c r="G408" s="90"/>
      <c r="H408" s="90"/>
      <c r="I408" s="178"/>
      <c r="J408" s="178"/>
      <c r="K408" s="67"/>
    </row>
    <row r="409" spans="1:11" s="51" customFormat="1" ht="16.5" customHeight="1">
      <c r="A409" s="130">
        <v>1</v>
      </c>
      <c r="B409" s="27" t="s">
        <v>225</v>
      </c>
      <c r="C409" s="28">
        <v>60510905</v>
      </c>
      <c r="D409" s="41" t="s">
        <v>518</v>
      </c>
      <c r="E409" s="103">
        <v>1.22</v>
      </c>
      <c r="F409" s="46" t="s">
        <v>195</v>
      </c>
      <c r="G409" s="30">
        <v>83.325</v>
      </c>
      <c r="H409" s="55">
        <f>G409*1.18</f>
        <v>98.324</v>
      </c>
      <c r="I409" s="176">
        <f t="shared" si="28"/>
        <v>0</v>
      </c>
      <c r="J409" s="176">
        <f t="shared" si="29"/>
        <v>0</v>
      </c>
      <c r="K409" s="67"/>
    </row>
    <row r="410" spans="1:11" s="32" customFormat="1" ht="16.5" customHeight="1">
      <c r="A410" s="130">
        <v>2</v>
      </c>
      <c r="B410" s="27" t="s">
        <v>125</v>
      </c>
      <c r="C410" s="28">
        <v>3794071</v>
      </c>
      <c r="D410" s="35" t="s">
        <v>522</v>
      </c>
      <c r="E410" s="103">
        <v>0.01</v>
      </c>
      <c r="F410" s="46" t="s">
        <v>195</v>
      </c>
      <c r="G410" s="30">
        <v>0.1</v>
      </c>
      <c r="H410" s="55">
        <f aca="true" t="shared" si="30" ref="H410:H438">G410*1.18</f>
        <v>0.118</v>
      </c>
      <c r="I410" s="176">
        <f t="shared" si="28"/>
        <v>0</v>
      </c>
      <c r="J410" s="176">
        <f t="shared" si="29"/>
        <v>0</v>
      </c>
      <c r="K410" s="36"/>
    </row>
    <row r="411" spans="1:11" s="51" customFormat="1" ht="16.5" customHeight="1">
      <c r="A411" s="130">
        <v>3</v>
      </c>
      <c r="B411" s="27" t="s">
        <v>126</v>
      </c>
      <c r="C411" s="28">
        <v>3794088</v>
      </c>
      <c r="D411" s="35" t="s">
        <v>523</v>
      </c>
      <c r="E411" s="103">
        <v>0.01</v>
      </c>
      <c r="F411" s="46" t="s">
        <v>195</v>
      </c>
      <c r="G411" s="30">
        <v>0.122</v>
      </c>
      <c r="H411" s="55">
        <f t="shared" si="30"/>
        <v>0.144</v>
      </c>
      <c r="I411" s="176">
        <f t="shared" si="28"/>
        <v>0</v>
      </c>
      <c r="J411" s="176">
        <f t="shared" si="29"/>
        <v>0</v>
      </c>
      <c r="K411" s="67"/>
    </row>
    <row r="412" spans="1:11" s="51" customFormat="1" ht="16.5" customHeight="1">
      <c r="A412" s="130">
        <v>4</v>
      </c>
      <c r="B412" s="28">
        <v>10248</v>
      </c>
      <c r="C412" s="28"/>
      <c r="D412" s="28" t="s">
        <v>526</v>
      </c>
      <c r="E412" s="103">
        <v>0.102</v>
      </c>
      <c r="F412" s="46" t="s">
        <v>195</v>
      </c>
      <c r="G412" s="30">
        <v>1.614</v>
      </c>
      <c r="H412" s="172">
        <f t="shared" si="30"/>
        <v>1.905</v>
      </c>
      <c r="I412" s="176">
        <f t="shared" si="28"/>
        <v>0</v>
      </c>
      <c r="J412" s="176">
        <f t="shared" si="29"/>
        <v>0</v>
      </c>
      <c r="K412" s="67"/>
    </row>
    <row r="413" spans="1:11" s="10" customFormat="1" ht="16.5" customHeight="1">
      <c r="A413" s="130">
        <v>5</v>
      </c>
      <c r="B413" s="27" t="s">
        <v>127</v>
      </c>
      <c r="C413" s="28">
        <v>60531001</v>
      </c>
      <c r="D413" s="44" t="s">
        <v>529</v>
      </c>
      <c r="E413" s="102">
        <v>0.65</v>
      </c>
      <c r="F413" s="46" t="s">
        <v>195</v>
      </c>
      <c r="G413" s="30">
        <v>18.69</v>
      </c>
      <c r="H413" s="172">
        <f t="shared" si="30"/>
        <v>22.054</v>
      </c>
      <c r="I413" s="176">
        <f t="shared" si="28"/>
        <v>0</v>
      </c>
      <c r="J413" s="176">
        <f t="shared" si="29"/>
        <v>0</v>
      </c>
      <c r="K413" s="36"/>
    </row>
    <row r="414" spans="1:11" s="10" customFormat="1" ht="16.5" customHeight="1">
      <c r="A414" s="130">
        <v>6</v>
      </c>
      <c r="B414" s="27" t="s">
        <v>142</v>
      </c>
      <c r="C414" s="28" t="s">
        <v>1074</v>
      </c>
      <c r="D414" s="92" t="s">
        <v>572</v>
      </c>
      <c r="E414" s="103">
        <v>0.592</v>
      </c>
      <c r="F414" s="46" t="s">
        <v>195</v>
      </c>
      <c r="G414" s="30">
        <v>9.78</v>
      </c>
      <c r="H414" s="172">
        <f t="shared" si="30"/>
        <v>11.54</v>
      </c>
      <c r="I414" s="176">
        <f t="shared" si="28"/>
        <v>0</v>
      </c>
      <c r="J414" s="176">
        <f t="shared" si="29"/>
        <v>0</v>
      </c>
      <c r="K414" s="36"/>
    </row>
    <row r="415" spans="1:11" s="51" customFormat="1" ht="16.5" customHeight="1">
      <c r="A415" s="130">
        <v>7</v>
      </c>
      <c r="B415" s="27" t="s">
        <v>143</v>
      </c>
      <c r="C415" s="28">
        <v>3943911</v>
      </c>
      <c r="D415" s="38" t="s">
        <v>574</v>
      </c>
      <c r="E415" s="103">
        <v>0.989</v>
      </c>
      <c r="F415" s="46" t="s">
        <v>195</v>
      </c>
      <c r="G415" s="30">
        <v>23.35</v>
      </c>
      <c r="H415" s="172">
        <f t="shared" si="30"/>
        <v>27.553</v>
      </c>
      <c r="I415" s="176">
        <f t="shared" si="28"/>
        <v>0</v>
      </c>
      <c r="J415" s="176">
        <f t="shared" si="29"/>
        <v>0</v>
      </c>
      <c r="K415" s="67"/>
    </row>
    <row r="416" spans="1:10" s="36" customFormat="1" ht="16.5" customHeight="1">
      <c r="A416" s="130">
        <v>8</v>
      </c>
      <c r="B416" s="27" t="s">
        <v>7</v>
      </c>
      <c r="C416" s="28">
        <v>3944334</v>
      </c>
      <c r="D416" s="41" t="s">
        <v>532</v>
      </c>
      <c r="E416" s="103">
        <v>0.3</v>
      </c>
      <c r="F416" s="46" t="s">
        <v>195</v>
      </c>
      <c r="G416" s="30">
        <v>7.68</v>
      </c>
      <c r="H416" s="172">
        <f t="shared" si="30"/>
        <v>9.062</v>
      </c>
      <c r="I416" s="176">
        <f t="shared" si="28"/>
        <v>0</v>
      </c>
      <c r="J416" s="176">
        <f t="shared" si="29"/>
        <v>0</v>
      </c>
    </row>
    <row r="417" spans="1:11" s="51" customFormat="1" ht="16.5" customHeight="1">
      <c r="A417" s="130">
        <v>9</v>
      </c>
      <c r="B417" s="27" t="s">
        <v>8</v>
      </c>
      <c r="C417" s="28" t="s">
        <v>265</v>
      </c>
      <c r="D417" s="44" t="s">
        <v>533</v>
      </c>
      <c r="E417" s="102">
        <v>0.0055</v>
      </c>
      <c r="F417" s="46" t="s">
        <v>195</v>
      </c>
      <c r="G417" s="30">
        <v>0.11</v>
      </c>
      <c r="H417" s="172">
        <f t="shared" si="30"/>
        <v>0.13</v>
      </c>
      <c r="I417" s="176">
        <f t="shared" si="28"/>
        <v>0</v>
      </c>
      <c r="J417" s="176">
        <f t="shared" si="29"/>
        <v>0</v>
      </c>
      <c r="K417" s="67"/>
    </row>
    <row r="418" spans="1:10" s="36" customFormat="1" ht="16.5" customHeight="1">
      <c r="A418" s="130">
        <v>10</v>
      </c>
      <c r="B418" s="27" t="s">
        <v>10</v>
      </c>
      <c r="C418" s="28">
        <v>4260716408</v>
      </c>
      <c r="D418" s="93" t="s">
        <v>535</v>
      </c>
      <c r="E418" s="103">
        <v>0.0034</v>
      </c>
      <c r="F418" s="46" t="s">
        <v>195</v>
      </c>
      <c r="G418" s="30">
        <v>0.24</v>
      </c>
      <c r="H418" s="172">
        <f t="shared" si="30"/>
        <v>0.283</v>
      </c>
      <c r="I418" s="176">
        <f t="shared" si="28"/>
        <v>0</v>
      </c>
      <c r="J418" s="176">
        <f t="shared" si="29"/>
        <v>0</v>
      </c>
    </row>
    <row r="419" spans="1:10" s="67" customFormat="1" ht="16.5" customHeight="1">
      <c r="A419" s="130">
        <v>11</v>
      </c>
      <c r="B419" s="27" t="s">
        <v>231</v>
      </c>
      <c r="C419" s="28" t="s">
        <v>440</v>
      </c>
      <c r="D419" s="41" t="s">
        <v>262</v>
      </c>
      <c r="E419" s="103">
        <v>0.08</v>
      </c>
      <c r="F419" s="46" t="s">
        <v>195</v>
      </c>
      <c r="G419" s="30">
        <v>0.911</v>
      </c>
      <c r="H419" s="172">
        <f t="shared" si="30"/>
        <v>1.075</v>
      </c>
      <c r="I419" s="176">
        <f t="shared" si="28"/>
        <v>0</v>
      </c>
      <c r="J419" s="176">
        <f t="shared" si="29"/>
        <v>0</v>
      </c>
    </row>
    <row r="420" spans="1:11" s="51" customFormat="1" ht="16.5" customHeight="1">
      <c r="A420" s="130">
        <v>12</v>
      </c>
      <c r="B420" s="27" t="s">
        <v>15</v>
      </c>
      <c r="C420" s="28">
        <v>3943823</v>
      </c>
      <c r="D420" s="38" t="s">
        <v>155</v>
      </c>
      <c r="E420" s="103">
        <v>0.02</v>
      </c>
      <c r="F420" s="46" t="s">
        <v>195</v>
      </c>
      <c r="G420" s="30">
        <v>2.315</v>
      </c>
      <c r="H420" s="172">
        <f t="shared" si="30"/>
        <v>2.732</v>
      </c>
      <c r="I420" s="176">
        <f t="shared" si="28"/>
        <v>0</v>
      </c>
      <c r="J420" s="176">
        <f t="shared" si="29"/>
        <v>0</v>
      </c>
      <c r="K420" s="67"/>
    </row>
    <row r="421" spans="1:11" s="51" customFormat="1" ht="16.5" customHeight="1">
      <c r="A421" s="130">
        <v>13</v>
      </c>
      <c r="B421" s="27" t="s">
        <v>96</v>
      </c>
      <c r="C421" s="28">
        <v>3794096</v>
      </c>
      <c r="D421" s="92" t="s">
        <v>552</v>
      </c>
      <c r="E421" s="103">
        <v>0.0034</v>
      </c>
      <c r="F421" s="46" t="s">
        <v>195</v>
      </c>
      <c r="G421" s="30">
        <v>0.035</v>
      </c>
      <c r="H421" s="172">
        <f t="shared" si="30"/>
        <v>0.041</v>
      </c>
      <c r="I421" s="176">
        <f t="shared" si="28"/>
        <v>0</v>
      </c>
      <c r="J421" s="176">
        <f t="shared" si="29"/>
        <v>0</v>
      </c>
      <c r="K421" s="67"/>
    </row>
    <row r="422" spans="1:11" s="31" customFormat="1" ht="16.5" customHeight="1">
      <c r="A422" s="130">
        <v>14</v>
      </c>
      <c r="B422" s="27" t="s">
        <v>28</v>
      </c>
      <c r="C422" s="28"/>
      <c r="D422" s="41" t="s">
        <v>713</v>
      </c>
      <c r="E422" s="103"/>
      <c r="F422" s="46" t="s">
        <v>195</v>
      </c>
      <c r="G422" s="30">
        <v>19.682</v>
      </c>
      <c r="H422" s="172">
        <f t="shared" si="30"/>
        <v>23.225</v>
      </c>
      <c r="I422" s="176">
        <f t="shared" si="28"/>
        <v>0</v>
      </c>
      <c r="J422" s="176">
        <f t="shared" si="29"/>
        <v>0</v>
      </c>
      <c r="K422" s="193" t="s">
        <v>883</v>
      </c>
    </row>
    <row r="423" spans="1:11" s="10" customFormat="1" ht="16.5" customHeight="1">
      <c r="A423" s="130">
        <v>15</v>
      </c>
      <c r="B423" s="27" t="s">
        <v>29</v>
      </c>
      <c r="C423" s="28"/>
      <c r="D423" s="41" t="s">
        <v>714</v>
      </c>
      <c r="E423" s="103"/>
      <c r="F423" s="46" t="s">
        <v>195</v>
      </c>
      <c r="G423" s="30">
        <v>20.724</v>
      </c>
      <c r="H423" s="172">
        <f t="shared" si="30"/>
        <v>24.454</v>
      </c>
      <c r="I423" s="176">
        <f t="shared" si="28"/>
        <v>0</v>
      </c>
      <c r="J423" s="176">
        <f t="shared" si="29"/>
        <v>0</v>
      </c>
      <c r="K423" s="193" t="s">
        <v>883</v>
      </c>
    </row>
    <row r="424" spans="1:11" s="10" customFormat="1" ht="16.5" customHeight="1">
      <c r="A424" s="130">
        <v>16</v>
      </c>
      <c r="B424" s="27" t="s">
        <v>166</v>
      </c>
      <c r="C424" s="28" t="s">
        <v>266</v>
      </c>
      <c r="D424" s="62" t="s">
        <v>715</v>
      </c>
      <c r="E424" s="109">
        <v>0.095</v>
      </c>
      <c r="F424" s="46" t="s">
        <v>195</v>
      </c>
      <c r="G424" s="30">
        <v>0.881</v>
      </c>
      <c r="H424" s="172">
        <f t="shared" si="30"/>
        <v>1.04</v>
      </c>
      <c r="I424" s="176">
        <f t="shared" si="28"/>
        <v>0</v>
      </c>
      <c r="J424" s="176">
        <f t="shared" si="29"/>
        <v>0</v>
      </c>
      <c r="K424" s="36"/>
    </row>
    <row r="425" spans="1:11" s="10" customFormat="1" ht="16.5" customHeight="1">
      <c r="A425" s="130">
        <v>17</v>
      </c>
      <c r="B425" s="27" t="s">
        <v>104</v>
      </c>
      <c r="C425" s="48" t="s">
        <v>852</v>
      </c>
      <c r="D425" s="41" t="s">
        <v>187</v>
      </c>
      <c r="E425" s="111">
        <v>0.086</v>
      </c>
      <c r="F425" s="46" t="s">
        <v>195</v>
      </c>
      <c r="G425" s="30">
        <v>0.801</v>
      </c>
      <c r="H425" s="172">
        <f t="shared" si="30"/>
        <v>0.945</v>
      </c>
      <c r="I425" s="176">
        <f t="shared" si="28"/>
        <v>0</v>
      </c>
      <c r="J425" s="176">
        <f t="shared" si="29"/>
        <v>0</v>
      </c>
      <c r="K425" s="36"/>
    </row>
    <row r="426" spans="1:11" s="10" customFormat="1" ht="16.5" customHeight="1">
      <c r="A426" s="130">
        <v>18</v>
      </c>
      <c r="B426" s="27" t="s">
        <v>105</v>
      </c>
      <c r="C426" s="28" t="s">
        <v>267</v>
      </c>
      <c r="D426" s="96" t="s">
        <v>682</v>
      </c>
      <c r="E426" s="103">
        <v>0.123</v>
      </c>
      <c r="F426" s="46" t="s">
        <v>195</v>
      </c>
      <c r="G426" s="30">
        <v>0.742</v>
      </c>
      <c r="H426" s="172">
        <f t="shared" si="30"/>
        <v>0.876</v>
      </c>
      <c r="I426" s="176">
        <f t="shared" si="28"/>
        <v>0</v>
      </c>
      <c r="J426" s="176">
        <f t="shared" si="29"/>
        <v>0</v>
      </c>
      <c r="K426" s="36"/>
    </row>
    <row r="427" spans="1:11" s="10" customFormat="1" ht="16.5" customHeight="1">
      <c r="A427" s="130">
        <v>19</v>
      </c>
      <c r="B427" s="27" t="s">
        <v>106</v>
      </c>
      <c r="C427" s="28" t="s">
        <v>268</v>
      </c>
      <c r="D427" s="96" t="s">
        <v>683</v>
      </c>
      <c r="E427" s="103">
        <v>0.123</v>
      </c>
      <c r="F427" s="46" t="s">
        <v>195</v>
      </c>
      <c r="G427" s="30">
        <v>0.742</v>
      </c>
      <c r="H427" s="172">
        <f t="shared" si="30"/>
        <v>0.876</v>
      </c>
      <c r="I427" s="176">
        <f t="shared" si="28"/>
        <v>0</v>
      </c>
      <c r="J427" s="176">
        <f t="shared" si="29"/>
        <v>0</v>
      </c>
      <c r="K427" s="36"/>
    </row>
    <row r="428" spans="1:11" s="10" customFormat="1" ht="16.5" customHeight="1">
      <c r="A428" s="130">
        <v>20</v>
      </c>
      <c r="B428" s="27" t="s">
        <v>117</v>
      </c>
      <c r="C428" s="28" t="s">
        <v>269</v>
      </c>
      <c r="D428" s="96" t="s">
        <v>654</v>
      </c>
      <c r="E428" s="102"/>
      <c r="F428" s="46" t="s">
        <v>195</v>
      </c>
      <c r="G428" s="30">
        <v>2.44</v>
      </c>
      <c r="H428" s="172">
        <f t="shared" si="30"/>
        <v>2.879</v>
      </c>
      <c r="I428" s="176">
        <f t="shared" si="28"/>
        <v>0</v>
      </c>
      <c r="J428" s="176">
        <f t="shared" si="29"/>
        <v>0</v>
      </c>
      <c r="K428" s="36"/>
    </row>
    <row r="429" spans="1:11" s="10" customFormat="1" ht="16.5" customHeight="1">
      <c r="A429" s="130">
        <v>21</v>
      </c>
      <c r="B429" s="27" t="s">
        <v>110</v>
      </c>
      <c r="C429" s="28" t="s">
        <v>270</v>
      </c>
      <c r="D429" s="96" t="s">
        <v>716</v>
      </c>
      <c r="E429" s="102">
        <v>0.17</v>
      </c>
      <c r="F429" s="46" t="s">
        <v>195</v>
      </c>
      <c r="G429" s="30">
        <v>2.564</v>
      </c>
      <c r="H429" s="172">
        <f t="shared" si="30"/>
        <v>3.026</v>
      </c>
      <c r="I429" s="176">
        <f t="shared" si="28"/>
        <v>0</v>
      </c>
      <c r="J429" s="176">
        <f t="shared" si="29"/>
        <v>0</v>
      </c>
      <c r="K429" s="36"/>
    </row>
    <row r="430" spans="1:11" s="10" customFormat="1" ht="16.5" customHeight="1">
      <c r="A430" s="130">
        <v>22</v>
      </c>
      <c r="B430" s="27" t="s">
        <v>717</v>
      </c>
      <c r="C430" s="28" t="s">
        <v>450</v>
      </c>
      <c r="D430" s="44" t="s">
        <v>718</v>
      </c>
      <c r="E430" s="102">
        <v>0.857</v>
      </c>
      <c r="F430" s="46" t="s">
        <v>195</v>
      </c>
      <c r="G430" s="30">
        <v>10.2</v>
      </c>
      <c r="H430" s="172">
        <f t="shared" si="30"/>
        <v>12.036</v>
      </c>
      <c r="I430" s="176">
        <f t="shared" si="28"/>
        <v>0</v>
      </c>
      <c r="J430" s="176">
        <f t="shared" si="29"/>
        <v>0</v>
      </c>
      <c r="K430" s="36"/>
    </row>
    <row r="431" spans="1:11" s="10" customFormat="1" ht="16.5" customHeight="1">
      <c r="A431" s="130">
        <v>23</v>
      </c>
      <c r="B431" s="27" t="s">
        <v>692</v>
      </c>
      <c r="C431" s="28" t="s">
        <v>271</v>
      </c>
      <c r="D431" s="41" t="s">
        <v>691</v>
      </c>
      <c r="E431" s="103">
        <v>0.8</v>
      </c>
      <c r="F431" s="46" t="s">
        <v>195</v>
      </c>
      <c r="G431" s="30">
        <v>9</v>
      </c>
      <c r="H431" s="172">
        <f t="shared" si="30"/>
        <v>10.62</v>
      </c>
      <c r="I431" s="176">
        <f t="shared" si="28"/>
        <v>0</v>
      </c>
      <c r="J431" s="176">
        <f t="shared" si="29"/>
        <v>0</v>
      </c>
      <c r="K431" s="36"/>
    </row>
    <row r="432" spans="1:11" s="10" customFormat="1" ht="16.5" customHeight="1">
      <c r="A432" s="130">
        <v>24</v>
      </c>
      <c r="B432" s="27" t="s">
        <v>720</v>
      </c>
      <c r="C432" s="48" t="s">
        <v>784</v>
      </c>
      <c r="D432" s="41" t="s">
        <v>719</v>
      </c>
      <c r="E432" s="103">
        <v>0.861</v>
      </c>
      <c r="F432" s="46" t="s">
        <v>195</v>
      </c>
      <c r="G432" s="30">
        <v>8.95</v>
      </c>
      <c r="H432" s="172">
        <f t="shared" si="30"/>
        <v>10.561</v>
      </c>
      <c r="I432" s="176">
        <f t="shared" si="28"/>
        <v>0</v>
      </c>
      <c r="J432" s="176">
        <f t="shared" si="29"/>
        <v>0</v>
      </c>
      <c r="K432" s="36"/>
    </row>
    <row r="433" spans="1:11" s="10" customFormat="1" ht="16.5" customHeight="1">
      <c r="A433" s="130">
        <v>25</v>
      </c>
      <c r="B433" s="27" t="s">
        <v>149</v>
      </c>
      <c r="C433" s="28" t="s">
        <v>272</v>
      </c>
      <c r="D433" s="62" t="s">
        <v>721</v>
      </c>
      <c r="E433" s="109">
        <v>0.154</v>
      </c>
      <c r="F433" s="46" t="s">
        <v>195</v>
      </c>
      <c r="G433" s="30">
        <v>3.1</v>
      </c>
      <c r="H433" s="172">
        <f t="shared" si="30"/>
        <v>3.658</v>
      </c>
      <c r="I433" s="176">
        <f t="shared" si="28"/>
        <v>0</v>
      </c>
      <c r="J433" s="176">
        <f t="shared" si="29"/>
        <v>0</v>
      </c>
      <c r="K433" s="36"/>
    </row>
    <row r="434" spans="1:11" s="40" customFormat="1" ht="16.5" customHeight="1">
      <c r="A434" s="130">
        <v>26</v>
      </c>
      <c r="B434" s="27" t="s">
        <v>150</v>
      </c>
      <c r="C434" s="28" t="s">
        <v>273</v>
      </c>
      <c r="D434" s="62" t="s">
        <v>722</v>
      </c>
      <c r="E434" s="109">
        <v>0.251</v>
      </c>
      <c r="F434" s="46" t="s">
        <v>195</v>
      </c>
      <c r="G434" s="30">
        <v>6.76</v>
      </c>
      <c r="H434" s="172">
        <f t="shared" si="30"/>
        <v>7.977</v>
      </c>
      <c r="I434" s="176">
        <f t="shared" si="28"/>
        <v>0</v>
      </c>
      <c r="J434" s="176">
        <f t="shared" si="29"/>
        <v>0</v>
      </c>
      <c r="K434" s="36"/>
    </row>
    <row r="435" spans="1:11" s="40" customFormat="1" ht="16.5" customHeight="1">
      <c r="A435" s="130">
        <v>27</v>
      </c>
      <c r="B435" s="27" t="s">
        <v>111</v>
      </c>
      <c r="C435" s="28" t="s">
        <v>274</v>
      </c>
      <c r="D435" s="62" t="s">
        <v>723</v>
      </c>
      <c r="E435" s="109">
        <v>2.4</v>
      </c>
      <c r="F435" s="46" t="s">
        <v>195</v>
      </c>
      <c r="G435" s="30">
        <v>54</v>
      </c>
      <c r="H435" s="172">
        <f t="shared" si="30"/>
        <v>63.72</v>
      </c>
      <c r="I435" s="176">
        <f t="shared" si="28"/>
        <v>0</v>
      </c>
      <c r="J435" s="176">
        <f t="shared" si="29"/>
        <v>0</v>
      </c>
      <c r="K435" s="36"/>
    </row>
    <row r="436" spans="1:11" s="31" customFormat="1" ht="16.5" customHeight="1">
      <c r="A436" s="130">
        <v>28</v>
      </c>
      <c r="B436" s="27" t="s">
        <v>216</v>
      </c>
      <c r="C436" s="28" t="s">
        <v>263</v>
      </c>
      <c r="D436" s="41" t="s">
        <v>724</v>
      </c>
      <c r="E436" s="103">
        <v>2.39</v>
      </c>
      <c r="F436" s="46" t="s">
        <v>195</v>
      </c>
      <c r="G436" s="30">
        <v>44.59</v>
      </c>
      <c r="H436" s="55">
        <f t="shared" si="30"/>
        <v>52.616</v>
      </c>
      <c r="I436" s="176">
        <f aca="true" t="shared" si="31" ref="I436:I499">H436*I$13</f>
        <v>0</v>
      </c>
      <c r="J436" s="176">
        <f aca="true" t="shared" si="32" ref="J436:J499">I436-I436*J$13</f>
        <v>0</v>
      </c>
      <c r="K436" s="36"/>
    </row>
    <row r="437" spans="1:11" s="51" customFormat="1" ht="16.5" customHeight="1">
      <c r="A437" s="130">
        <v>29</v>
      </c>
      <c r="B437" s="27" t="s">
        <v>217</v>
      </c>
      <c r="C437" s="28" t="s">
        <v>264</v>
      </c>
      <c r="D437" s="41" t="s">
        <v>725</v>
      </c>
      <c r="E437" s="103">
        <v>2.39</v>
      </c>
      <c r="F437" s="46" t="s">
        <v>195</v>
      </c>
      <c r="G437" s="30">
        <v>54.16</v>
      </c>
      <c r="H437" s="55">
        <f t="shared" si="30"/>
        <v>63.909</v>
      </c>
      <c r="I437" s="176">
        <f t="shared" si="31"/>
        <v>0</v>
      </c>
      <c r="J437" s="176">
        <f t="shared" si="32"/>
        <v>0</v>
      </c>
      <c r="K437" s="67"/>
    </row>
    <row r="438" spans="1:11" s="10" customFormat="1" ht="16.5" customHeight="1">
      <c r="A438" s="130">
        <v>30</v>
      </c>
      <c r="B438" s="27" t="s">
        <v>109</v>
      </c>
      <c r="C438" s="28">
        <v>84000121</v>
      </c>
      <c r="D438" s="28" t="s">
        <v>712</v>
      </c>
      <c r="E438" s="103">
        <v>0.4</v>
      </c>
      <c r="F438" s="46" t="s">
        <v>195</v>
      </c>
      <c r="G438" s="30">
        <v>4.98</v>
      </c>
      <c r="H438" s="55">
        <f t="shared" si="30"/>
        <v>5.876</v>
      </c>
      <c r="I438" s="176">
        <f t="shared" si="31"/>
        <v>0</v>
      </c>
      <c r="J438" s="176">
        <f t="shared" si="32"/>
        <v>0</v>
      </c>
      <c r="K438" s="36"/>
    </row>
    <row r="439" spans="1:11" s="10" customFormat="1" ht="16.5" customHeight="1">
      <c r="A439" s="131"/>
      <c r="B439" s="132"/>
      <c r="C439" s="132"/>
      <c r="D439" s="153" t="s">
        <v>57</v>
      </c>
      <c r="E439" s="112"/>
      <c r="F439" s="71"/>
      <c r="G439" s="90"/>
      <c r="H439" s="90"/>
      <c r="I439" s="178"/>
      <c r="J439" s="178"/>
      <c r="K439" s="36"/>
    </row>
    <row r="440" spans="1:10" s="36" customFormat="1" ht="16.5" customHeight="1">
      <c r="A440" s="130">
        <v>1</v>
      </c>
      <c r="B440" s="27" t="s">
        <v>125</v>
      </c>
      <c r="C440" s="28">
        <v>10902334</v>
      </c>
      <c r="D440" s="35" t="s">
        <v>522</v>
      </c>
      <c r="E440" s="103">
        <v>0.01</v>
      </c>
      <c r="F440" s="46" t="s">
        <v>195</v>
      </c>
      <c r="G440" s="30">
        <v>0.1</v>
      </c>
      <c r="H440" s="55">
        <f>G440*1.18</f>
        <v>0.118</v>
      </c>
      <c r="I440" s="176">
        <f t="shared" si="31"/>
        <v>0</v>
      </c>
      <c r="J440" s="176">
        <f t="shared" si="32"/>
        <v>0</v>
      </c>
    </row>
    <row r="441" spans="1:11" s="32" customFormat="1" ht="16.5" customHeight="1">
      <c r="A441" s="130">
        <v>2</v>
      </c>
      <c r="B441" s="27" t="s">
        <v>126</v>
      </c>
      <c r="C441" s="28">
        <v>10902634</v>
      </c>
      <c r="D441" s="35" t="s">
        <v>523</v>
      </c>
      <c r="E441" s="103">
        <v>0.01</v>
      </c>
      <c r="F441" s="46" t="s">
        <v>195</v>
      </c>
      <c r="G441" s="30">
        <v>0.122</v>
      </c>
      <c r="H441" s="55">
        <f aca="true" t="shared" si="33" ref="H441:H459">G441*1.18</f>
        <v>0.144</v>
      </c>
      <c r="I441" s="176">
        <f t="shared" si="31"/>
        <v>0</v>
      </c>
      <c r="J441" s="176">
        <f t="shared" si="32"/>
        <v>0</v>
      </c>
      <c r="K441" s="36"/>
    </row>
    <row r="442" spans="1:11" s="32" customFormat="1" ht="16.5" customHeight="1">
      <c r="A442" s="130">
        <v>3</v>
      </c>
      <c r="B442" s="28">
        <v>10099</v>
      </c>
      <c r="C442" s="28">
        <v>322717850</v>
      </c>
      <c r="D442" s="92" t="s">
        <v>524</v>
      </c>
      <c r="E442" s="103">
        <v>0.029</v>
      </c>
      <c r="F442" s="46" t="s">
        <v>195</v>
      </c>
      <c r="G442" s="30">
        <v>0.235</v>
      </c>
      <c r="H442" s="172">
        <f t="shared" si="33"/>
        <v>0.277</v>
      </c>
      <c r="I442" s="176">
        <f t="shared" si="31"/>
        <v>0</v>
      </c>
      <c r="J442" s="176">
        <f t="shared" si="32"/>
        <v>0</v>
      </c>
      <c r="K442" s="36"/>
    </row>
    <row r="443" spans="1:11" s="10" customFormat="1" ht="16.5" customHeight="1">
      <c r="A443" s="130">
        <v>4</v>
      </c>
      <c r="B443" s="28">
        <v>10248</v>
      </c>
      <c r="C443" s="28">
        <v>322709700</v>
      </c>
      <c r="D443" s="28" t="s">
        <v>526</v>
      </c>
      <c r="E443" s="103">
        <v>0.102</v>
      </c>
      <c r="F443" s="46" t="s">
        <v>195</v>
      </c>
      <c r="G443" s="30">
        <v>1.614</v>
      </c>
      <c r="H443" s="172">
        <f t="shared" si="33"/>
        <v>1.905</v>
      </c>
      <c r="I443" s="176">
        <f t="shared" si="31"/>
        <v>0</v>
      </c>
      <c r="J443" s="176">
        <f t="shared" si="32"/>
        <v>0</v>
      </c>
      <c r="K443" s="36"/>
    </row>
    <row r="444" spans="1:11" s="10" customFormat="1" ht="16.5" customHeight="1">
      <c r="A444" s="130">
        <v>5</v>
      </c>
      <c r="B444" s="27" t="s">
        <v>127</v>
      </c>
      <c r="C444" s="28">
        <v>322702550</v>
      </c>
      <c r="D444" s="48" t="s">
        <v>529</v>
      </c>
      <c r="E444" s="102">
        <v>0.65</v>
      </c>
      <c r="F444" s="46" t="s">
        <v>195</v>
      </c>
      <c r="G444" s="30">
        <v>18.69</v>
      </c>
      <c r="H444" s="172">
        <f t="shared" si="33"/>
        <v>22.054</v>
      </c>
      <c r="I444" s="176">
        <f t="shared" si="31"/>
        <v>0</v>
      </c>
      <c r="J444" s="176">
        <f t="shared" si="32"/>
        <v>0</v>
      </c>
      <c r="K444" s="36"/>
    </row>
    <row r="445" spans="1:10" s="36" customFormat="1" ht="16.5" customHeight="1">
      <c r="A445" s="130">
        <v>6</v>
      </c>
      <c r="B445" s="27" t="s">
        <v>7</v>
      </c>
      <c r="C445" s="28" t="s">
        <v>275</v>
      </c>
      <c r="D445" s="41" t="s">
        <v>532</v>
      </c>
      <c r="E445" s="103">
        <v>0.3</v>
      </c>
      <c r="F445" s="46" t="s">
        <v>195</v>
      </c>
      <c r="G445" s="30">
        <v>7.68</v>
      </c>
      <c r="H445" s="172">
        <f t="shared" si="33"/>
        <v>9.062</v>
      </c>
      <c r="I445" s="176">
        <f t="shared" si="31"/>
        <v>0</v>
      </c>
      <c r="J445" s="176">
        <f t="shared" si="32"/>
        <v>0</v>
      </c>
    </row>
    <row r="446" spans="1:10" s="36" customFormat="1" ht="16.5" customHeight="1">
      <c r="A446" s="130">
        <v>7</v>
      </c>
      <c r="B446" s="27" t="s">
        <v>8</v>
      </c>
      <c r="C446" s="28">
        <v>322707450</v>
      </c>
      <c r="D446" s="41" t="s">
        <v>533</v>
      </c>
      <c r="E446" s="103">
        <v>0.0055</v>
      </c>
      <c r="F446" s="46" t="s">
        <v>195</v>
      </c>
      <c r="G446" s="30">
        <v>0.11</v>
      </c>
      <c r="H446" s="172">
        <f t="shared" si="33"/>
        <v>0.13</v>
      </c>
      <c r="I446" s="176">
        <f t="shared" si="31"/>
        <v>0</v>
      </c>
      <c r="J446" s="176">
        <f t="shared" si="32"/>
        <v>0</v>
      </c>
    </row>
    <row r="447" spans="1:11" s="10" customFormat="1" ht="16.5" customHeight="1">
      <c r="A447" s="130">
        <v>8</v>
      </c>
      <c r="B447" s="27" t="s">
        <v>9</v>
      </c>
      <c r="C447" s="28">
        <v>322707350</v>
      </c>
      <c r="D447" s="38" t="s">
        <v>534</v>
      </c>
      <c r="E447" s="102">
        <v>0.0034</v>
      </c>
      <c r="F447" s="46" t="s">
        <v>195</v>
      </c>
      <c r="G447" s="30">
        <v>0.45</v>
      </c>
      <c r="H447" s="172">
        <f t="shared" si="33"/>
        <v>0.531</v>
      </c>
      <c r="I447" s="176">
        <f t="shared" si="31"/>
        <v>0</v>
      </c>
      <c r="J447" s="176">
        <f t="shared" si="32"/>
        <v>0</v>
      </c>
      <c r="K447" s="36"/>
    </row>
    <row r="448" spans="1:11" s="10" customFormat="1" ht="16.5" customHeight="1">
      <c r="A448" s="130">
        <v>9</v>
      </c>
      <c r="B448" s="27" t="s">
        <v>10</v>
      </c>
      <c r="C448" s="28">
        <v>322703150</v>
      </c>
      <c r="D448" s="93" t="s">
        <v>535</v>
      </c>
      <c r="E448" s="103">
        <v>0.0034</v>
      </c>
      <c r="F448" s="46" t="s">
        <v>195</v>
      </c>
      <c r="G448" s="30">
        <v>0.24</v>
      </c>
      <c r="H448" s="172">
        <f t="shared" si="33"/>
        <v>0.283</v>
      </c>
      <c r="I448" s="176">
        <f t="shared" si="31"/>
        <v>0</v>
      </c>
      <c r="J448" s="176">
        <f t="shared" si="32"/>
        <v>0</v>
      </c>
      <c r="K448" s="36"/>
    </row>
    <row r="449" spans="1:10" s="36" customFormat="1" ht="16.5" customHeight="1">
      <c r="A449" s="130">
        <v>10</v>
      </c>
      <c r="B449" s="27" t="s">
        <v>231</v>
      </c>
      <c r="C449" s="28">
        <v>322702850</v>
      </c>
      <c r="D449" s="41" t="s">
        <v>262</v>
      </c>
      <c r="E449" s="103">
        <v>0.08</v>
      </c>
      <c r="F449" s="46" t="s">
        <v>195</v>
      </c>
      <c r="G449" s="30">
        <v>0.911</v>
      </c>
      <c r="H449" s="172">
        <f t="shared" si="33"/>
        <v>1.075</v>
      </c>
      <c r="I449" s="176">
        <f t="shared" si="31"/>
        <v>0</v>
      </c>
      <c r="J449" s="176">
        <f t="shared" si="32"/>
        <v>0</v>
      </c>
    </row>
    <row r="450" spans="1:10" s="36" customFormat="1" ht="16.5" customHeight="1">
      <c r="A450" s="130">
        <v>11</v>
      </c>
      <c r="B450" s="27" t="s">
        <v>232</v>
      </c>
      <c r="C450" s="28">
        <v>327840145</v>
      </c>
      <c r="D450" s="41" t="s">
        <v>537</v>
      </c>
      <c r="E450" s="103">
        <v>0.08</v>
      </c>
      <c r="F450" s="46" t="s">
        <v>195</v>
      </c>
      <c r="G450" s="30">
        <v>0.911</v>
      </c>
      <c r="H450" s="172">
        <f t="shared" si="33"/>
        <v>1.075</v>
      </c>
      <c r="I450" s="176">
        <f t="shared" si="31"/>
        <v>0</v>
      </c>
      <c r="J450" s="176">
        <f t="shared" si="32"/>
        <v>0</v>
      </c>
    </row>
    <row r="451" spans="1:11" s="51" customFormat="1" ht="16.5" customHeight="1">
      <c r="A451" s="130">
        <v>12</v>
      </c>
      <c r="B451" s="27" t="s">
        <v>133</v>
      </c>
      <c r="C451" s="28">
        <v>322702950</v>
      </c>
      <c r="D451" s="44" t="s">
        <v>237</v>
      </c>
      <c r="E451" s="103">
        <v>1.43</v>
      </c>
      <c r="F451" s="46" t="s">
        <v>195</v>
      </c>
      <c r="G451" s="30">
        <v>38.74</v>
      </c>
      <c r="H451" s="172">
        <f t="shared" si="33"/>
        <v>45.713</v>
      </c>
      <c r="I451" s="176">
        <f t="shared" si="31"/>
        <v>0</v>
      </c>
      <c r="J451" s="176">
        <f t="shared" si="32"/>
        <v>0</v>
      </c>
      <c r="K451" s="67"/>
    </row>
    <row r="452" spans="1:11" s="31" customFormat="1" ht="16.5" customHeight="1">
      <c r="A452" s="130">
        <v>13</v>
      </c>
      <c r="B452" s="27" t="s">
        <v>15</v>
      </c>
      <c r="C452" s="28">
        <v>322703050</v>
      </c>
      <c r="D452" s="38" t="s">
        <v>155</v>
      </c>
      <c r="E452" s="103">
        <v>0.02</v>
      </c>
      <c r="F452" s="46" t="s">
        <v>195</v>
      </c>
      <c r="G452" s="30">
        <v>2.315</v>
      </c>
      <c r="H452" s="172">
        <f t="shared" si="33"/>
        <v>2.732</v>
      </c>
      <c r="I452" s="176">
        <f t="shared" si="31"/>
        <v>0</v>
      </c>
      <c r="J452" s="176">
        <f t="shared" si="32"/>
        <v>0</v>
      </c>
      <c r="K452" s="36"/>
    </row>
    <row r="453" spans="1:11" s="47" customFormat="1" ht="16.5" customHeight="1">
      <c r="A453" s="130">
        <v>14</v>
      </c>
      <c r="B453" s="27" t="s">
        <v>96</v>
      </c>
      <c r="C453" s="28">
        <v>360653406</v>
      </c>
      <c r="D453" s="92" t="s">
        <v>552</v>
      </c>
      <c r="E453" s="103">
        <v>0.0034</v>
      </c>
      <c r="F453" s="46" t="s">
        <v>195</v>
      </c>
      <c r="G453" s="30">
        <v>0.035</v>
      </c>
      <c r="H453" s="172">
        <f t="shared" si="33"/>
        <v>0.041</v>
      </c>
      <c r="I453" s="176">
        <f t="shared" si="31"/>
        <v>0</v>
      </c>
      <c r="J453" s="176">
        <f t="shared" si="32"/>
        <v>0</v>
      </c>
      <c r="K453" s="36"/>
    </row>
    <row r="454" spans="1:11" s="10" customFormat="1" ht="16.5" customHeight="1">
      <c r="A454" s="130">
        <v>15</v>
      </c>
      <c r="B454" s="27" t="s">
        <v>475</v>
      </c>
      <c r="C454" s="121">
        <v>322709650</v>
      </c>
      <c r="D454" s="41" t="s">
        <v>608</v>
      </c>
      <c r="E454" s="103">
        <v>1.269</v>
      </c>
      <c r="F454" s="46" t="s">
        <v>195</v>
      </c>
      <c r="G454" s="30">
        <v>14.72</v>
      </c>
      <c r="H454" s="172">
        <f t="shared" si="33"/>
        <v>17.37</v>
      </c>
      <c r="I454" s="176">
        <f t="shared" si="31"/>
        <v>0</v>
      </c>
      <c r="J454" s="176">
        <f t="shared" si="32"/>
        <v>0</v>
      </c>
      <c r="K454" s="36"/>
    </row>
    <row r="455" spans="1:11" s="10" customFormat="1" ht="16.5" customHeight="1">
      <c r="A455" s="130">
        <v>16</v>
      </c>
      <c r="B455" s="27" t="s">
        <v>142</v>
      </c>
      <c r="C455" s="28">
        <v>322702450</v>
      </c>
      <c r="D455" s="92" t="s">
        <v>572</v>
      </c>
      <c r="E455" s="103">
        <v>0.592</v>
      </c>
      <c r="F455" s="46" t="s">
        <v>195</v>
      </c>
      <c r="G455" s="30">
        <v>9.78</v>
      </c>
      <c r="H455" s="172">
        <f>G455*1.18</f>
        <v>11.54</v>
      </c>
      <c r="I455" s="176">
        <f t="shared" si="31"/>
        <v>0</v>
      </c>
      <c r="J455" s="176">
        <f t="shared" si="32"/>
        <v>0</v>
      </c>
      <c r="K455" s="36"/>
    </row>
    <row r="456" spans="1:11" s="10" customFormat="1" ht="16.5" customHeight="1">
      <c r="A456" s="130">
        <v>17</v>
      </c>
      <c r="B456" s="27" t="s">
        <v>143</v>
      </c>
      <c r="C456" s="28"/>
      <c r="D456" s="38" t="s">
        <v>574</v>
      </c>
      <c r="E456" s="103">
        <v>0.989</v>
      </c>
      <c r="F456" s="46" t="s">
        <v>195</v>
      </c>
      <c r="G456" s="30">
        <v>23.35</v>
      </c>
      <c r="H456" s="55">
        <f>G456*1.18</f>
        <v>27.553</v>
      </c>
      <c r="I456" s="176">
        <f t="shared" si="31"/>
        <v>0</v>
      </c>
      <c r="J456" s="176">
        <f t="shared" si="32"/>
        <v>0</v>
      </c>
      <c r="K456" s="36"/>
    </row>
    <row r="457" spans="1:11" s="32" customFormat="1" ht="16.5" customHeight="1">
      <c r="A457" s="130">
        <v>18</v>
      </c>
      <c r="B457" s="147" t="s">
        <v>58</v>
      </c>
      <c r="C457" s="159">
        <v>322291650</v>
      </c>
      <c r="D457" s="68" t="s">
        <v>701</v>
      </c>
      <c r="E457" s="109">
        <v>0.167</v>
      </c>
      <c r="F457" s="151" t="s">
        <v>195</v>
      </c>
      <c r="G457" s="30">
        <v>3.87</v>
      </c>
      <c r="H457" s="55">
        <f t="shared" si="33"/>
        <v>4.567</v>
      </c>
      <c r="I457" s="176">
        <f t="shared" si="31"/>
        <v>0</v>
      </c>
      <c r="J457" s="176">
        <f t="shared" si="32"/>
        <v>0</v>
      </c>
      <c r="K457" s="36"/>
    </row>
    <row r="458" spans="1:11" s="47" customFormat="1" ht="16.5" customHeight="1">
      <c r="A458" s="130">
        <v>19</v>
      </c>
      <c r="B458" s="27" t="s">
        <v>59</v>
      </c>
      <c r="C458" s="45">
        <v>322326450</v>
      </c>
      <c r="D458" s="28" t="s">
        <v>642</v>
      </c>
      <c r="E458" s="103">
        <v>0.223</v>
      </c>
      <c r="F458" s="46" t="s">
        <v>195</v>
      </c>
      <c r="G458" s="30">
        <v>5.675</v>
      </c>
      <c r="H458" s="55">
        <f t="shared" si="33"/>
        <v>6.697</v>
      </c>
      <c r="I458" s="176">
        <f t="shared" si="31"/>
        <v>0</v>
      </c>
      <c r="J458" s="176">
        <f t="shared" si="32"/>
        <v>0</v>
      </c>
      <c r="K458" s="36"/>
    </row>
    <row r="459" spans="1:11" s="51" customFormat="1" ht="16.5" customHeight="1">
      <c r="A459" s="130">
        <v>20</v>
      </c>
      <c r="B459" s="27" t="s">
        <v>91</v>
      </c>
      <c r="C459" s="45">
        <v>322326450</v>
      </c>
      <c r="D459" s="28" t="s">
        <v>710</v>
      </c>
      <c r="E459" s="103">
        <v>0.222</v>
      </c>
      <c r="F459" s="46" t="s">
        <v>195</v>
      </c>
      <c r="G459" s="30">
        <v>5.43</v>
      </c>
      <c r="H459" s="55">
        <f t="shared" si="33"/>
        <v>6.407</v>
      </c>
      <c r="I459" s="176">
        <f t="shared" si="31"/>
        <v>0</v>
      </c>
      <c r="J459" s="176">
        <f t="shared" si="32"/>
        <v>0</v>
      </c>
      <c r="K459" s="67"/>
    </row>
    <row r="460" spans="1:10" s="36" customFormat="1" ht="16.5" customHeight="1">
      <c r="A460" s="131"/>
      <c r="B460" s="132"/>
      <c r="C460" s="132"/>
      <c r="D460" s="153" t="s">
        <v>60</v>
      </c>
      <c r="E460" s="112"/>
      <c r="F460" s="71"/>
      <c r="G460" s="90"/>
      <c r="H460" s="90"/>
      <c r="I460" s="178"/>
      <c r="J460" s="178"/>
    </row>
    <row r="461" spans="1:11" s="63" customFormat="1" ht="36" customHeight="1">
      <c r="A461" s="130">
        <v>1</v>
      </c>
      <c r="B461" s="27" t="s">
        <v>407</v>
      </c>
      <c r="C461" s="48" t="s">
        <v>408</v>
      </c>
      <c r="D461" s="93" t="s">
        <v>726</v>
      </c>
      <c r="E461" s="103">
        <v>0.01</v>
      </c>
      <c r="F461" s="46" t="s">
        <v>195</v>
      </c>
      <c r="G461" s="30">
        <v>5.95</v>
      </c>
      <c r="H461" s="55">
        <f>G461*1.18</f>
        <v>7.021</v>
      </c>
      <c r="I461" s="176">
        <f t="shared" si="31"/>
        <v>0</v>
      </c>
      <c r="J461" s="176">
        <f t="shared" si="32"/>
        <v>0</v>
      </c>
      <c r="K461" s="190"/>
    </row>
    <row r="462" spans="1:11" s="63" customFormat="1" ht="33.75" customHeight="1">
      <c r="A462" s="130">
        <v>2</v>
      </c>
      <c r="B462" s="27" t="s">
        <v>406</v>
      </c>
      <c r="C462" s="48" t="s">
        <v>408</v>
      </c>
      <c r="D462" s="93" t="s">
        <v>727</v>
      </c>
      <c r="E462" s="103">
        <v>0.001</v>
      </c>
      <c r="F462" s="46" t="s">
        <v>195</v>
      </c>
      <c r="G462" s="30">
        <v>2.136</v>
      </c>
      <c r="H462" s="55">
        <f aca="true" t="shared" si="34" ref="H462:H489">G462*1.18</f>
        <v>2.52</v>
      </c>
      <c r="I462" s="176">
        <f t="shared" si="31"/>
        <v>0</v>
      </c>
      <c r="J462" s="176">
        <f t="shared" si="32"/>
        <v>0</v>
      </c>
      <c r="K462" s="190"/>
    </row>
    <row r="463" spans="1:11" s="63" customFormat="1" ht="16.5" customHeight="1">
      <c r="A463" s="130">
        <v>3</v>
      </c>
      <c r="B463" s="27" t="s">
        <v>391</v>
      </c>
      <c r="C463" s="91" t="s">
        <v>392</v>
      </c>
      <c r="D463" s="92" t="s">
        <v>728</v>
      </c>
      <c r="E463" s="103">
        <v>1.142</v>
      </c>
      <c r="F463" s="46" t="s">
        <v>195</v>
      </c>
      <c r="G463" s="30">
        <v>81.65</v>
      </c>
      <c r="H463" s="172">
        <f t="shared" si="34"/>
        <v>96.347</v>
      </c>
      <c r="I463" s="176">
        <f t="shared" si="31"/>
        <v>0</v>
      </c>
      <c r="J463" s="176">
        <f t="shared" si="32"/>
        <v>0</v>
      </c>
      <c r="K463" s="190"/>
    </row>
    <row r="464" spans="1:11" s="63" customFormat="1" ht="16.5" customHeight="1">
      <c r="A464" s="130">
        <v>4</v>
      </c>
      <c r="B464" s="27" t="s">
        <v>480</v>
      </c>
      <c r="C464" s="91"/>
      <c r="D464" s="41" t="s">
        <v>729</v>
      </c>
      <c r="E464" s="103">
        <v>0.357</v>
      </c>
      <c r="F464" s="46" t="s">
        <v>195</v>
      </c>
      <c r="G464" s="30">
        <v>11.43</v>
      </c>
      <c r="H464" s="172">
        <f t="shared" si="34"/>
        <v>13.487</v>
      </c>
      <c r="I464" s="176">
        <f t="shared" si="31"/>
        <v>0</v>
      </c>
      <c r="J464" s="176">
        <f t="shared" si="32"/>
        <v>0</v>
      </c>
      <c r="K464" s="190"/>
    </row>
    <row r="465" spans="1:11" s="63" customFormat="1" ht="16.5" customHeight="1">
      <c r="A465" s="130">
        <v>5</v>
      </c>
      <c r="B465" s="27" t="s">
        <v>481</v>
      </c>
      <c r="C465" s="91"/>
      <c r="D465" s="41" t="s">
        <v>482</v>
      </c>
      <c r="E465" s="103">
        <v>0.09</v>
      </c>
      <c r="F465" s="46" t="s">
        <v>195</v>
      </c>
      <c r="G465" s="30">
        <v>2.5</v>
      </c>
      <c r="H465" s="172">
        <f t="shared" si="34"/>
        <v>2.95</v>
      </c>
      <c r="I465" s="176">
        <f t="shared" si="31"/>
        <v>0</v>
      </c>
      <c r="J465" s="176">
        <f t="shared" si="32"/>
        <v>0</v>
      </c>
      <c r="K465" s="190"/>
    </row>
    <row r="466" spans="1:11" s="63" customFormat="1" ht="16.5" customHeight="1">
      <c r="A466" s="130">
        <v>6</v>
      </c>
      <c r="B466" s="27" t="s">
        <v>483</v>
      </c>
      <c r="C466" s="91"/>
      <c r="D466" s="41" t="s">
        <v>484</v>
      </c>
      <c r="E466" s="103">
        <v>0.09</v>
      </c>
      <c r="F466" s="46" t="s">
        <v>195</v>
      </c>
      <c r="G466" s="30">
        <v>2.5</v>
      </c>
      <c r="H466" s="172">
        <f t="shared" si="34"/>
        <v>2.95</v>
      </c>
      <c r="I466" s="176">
        <f t="shared" si="31"/>
        <v>0</v>
      </c>
      <c r="J466" s="176">
        <f t="shared" si="32"/>
        <v>0</v>
      </c>
      <c r="K466" s="190"/>
    </row>
    <row r="467" spans="1:11" s="63" customFormat="1" ht="16.5" customHeight="1">
      <c r="A467" s="130">
        <v>7</v>
      </c>
      <c r="B467" s="27" t="s">
        <v>485</v>
      </c>
      <c r="C467" s="91"/>
      <c r="D467" s="41" t="s">
        <v>486</v>
      </c>
      <c r="E467" s="103">
        <v>0.78</v>
      </c>
      <c r="F467" s="46" t="s">
        <v>195</v>
      </c>
      <c r="G467" s="30">
        <v>45.1</v>
      </c>
      <c r="H467" s="172">
        <f t="shared" si="34"/>
        <v>53.218</v>
      </c>
      <c r="I467" s="176">
        <f t="shared" si="31"/>
        <v>0</v>
      </c>
      <c r="J467" s="176">
        <f t="shared" si="32"/>
        <v>0</v>
      </c>
      <c r="K467" s="190"/>
    </row>
    <row r="468" spans="1:11" s="63" customFormat="1" ht="16.5" customHeight="1">
      <c r="A468" s="130">
        <v>8</v>
      </c>
      <c r="B468" s="27" t="s">
        <v>489</v>
      </c>
      <c r="C468" s="91"/>
      <c r="D468" s="41" t="s">
        <v>490</v>
      </c>
      <c r="E468" s="103">
        <v>0.208</v>
      </c>
      <c r="F468" s="46" t="s">
        <v>195</v>
      </c>
      <c r="G468" s="30">
        <v>41.6</v>
      </c>
      <c r="H468" s="172">
        <f t="shared" si="34"/>
        <v>49.088</v>
      </c>
      <c r="I468" s="176">
        <f t="shared" si="31"/>
        <v>0</v>
      </c>
      <c r="J468" s="176">
        <f t="shared" si="32"/>
        <v>0</v>
      </c>
      <c r="K468" s="190"/>
    </row>
    <row r="469" spans="1:11" s="63" customFormat="1" ht="16.5" customHeight="1">
      <c r="A469" s="130">
        <v>9</v>
      </c>
      <c r="B469" s="27" t="s">
        <v>487</v>
      </c>
      <c r="C469" s="91"/>
      <c r="D469" s="41" t="s">
        <v>488</v>
      </c>
      <c r="E469" s="103">
        <v>0.208</v>
      </c>
      <c r="F469" s="46" t="s">
        <v>195</v>
      </c>
      <c r="G469" s="30">
        <v>18.6</v>
      </c>
      <c r="H469" s="172">
        <f>G469*1.18</f>
        <v>21.948</v>
      </c>
      <c r="I469" s="176">
        <f t="shared" si="31"/>
        <v>0</v>
      </c>
      <c r="J469" s="176">
        <f t="shared" si="32"/>
        <v>0</v>
      </c>
      <c r="K469" s="190"/>
    </row>
    <row r="470" spans="1:11" s="63" customFormat="1" ht="16.5" customHeight="1">
      <c r="A470" s="130">
        <v>10</v>
      </c>
      <c r="B470" s="27" t="s">
        <v>491</v>
      </c>
      <c r="C470" s="91"/>
      <c r="D470" s="41" t="s">
        <v>492</v>
      </c>
      <c r="E470" s="103">
        <v>0.003</v>
      </c>
      <c r="F470" s="46" t="s">
        <v>195</v>
      </c>
      <c r="G470" s="30">
        <v>0.79</v>
      </c>
      <c r="H470" s="172">
        <f t="shared" si="34"/>
        <v>0.932</v>
      </c>
      <c r="I470" s="176">
        <f t="shared" si="31"/>
        <v>0</v>
      </c>
      <c r="J470" s="176">
        <f t="shared" si="32"/>
        <v>0</v>
      </c>
      <c r="K470" s="190"/>
    </row>
    <row r="471" spans="1:11" s="10" customFormat="1" ht="16.5" customHeight="1">
      <c r="A471" s="130">
        <v>11</v>
      </c>
      <c r="B471" s="27" t="s">
        <v>493</v>
      </c>
      <c r="C471" s="28">
        <v>137987</v>
      </c>
      <c r="D471" s="41" t="s">
        <v>494</v>
      </c>
      <c r="E471" s="103">
        <v>0.0862</v>
      </c>
      <c r="F471" s="46" t="s">
        <v>195</v>
      </c>
      <c r="G471" s="30">
        <v>4.324</v>
      </c>
      <c r="H471" s="172">
        <f t="shared" si="34"/>
        <v>5.102</v>
      </c>
      <c r="I471" s="176">
        <f t="shared" si="31"/>
        <v>0</v>
      </c>
      <c r="J471" s="176">
        <f t="shared" si="32"/>
        <v>0</v>
      </c>
      <c r="K471" s="36"/>
    </row>
    <row r="472" spans="1:11" s="10" customFormat="1" ht="16.5" customHeight="1">
      <c r="A472" s="130">
        <v>12</v>
      </c>
      <c r="B472" s="27" t="s">
        <v>367</v>
      </c>
      <c r="C472" s="27"/>
      <c r="D472" s="41" t="s">
        <v>609</v>
      </c>
      <c r="E472" s="103">
        <v>1.23</v>
      </c>
      <c r="F472" s="46" t="s">
        <v>195</v>
      </c>
      <c r="G472" s="30">
        <v>13.95</v>
      </c>
      <c r="H472" s="172">
        <f t="shared" si="34"/>
        <v>16.461</v>
      </c>
      <c r="I472" s="176">
        <f t="shared" si="31"/>
        <v>0</v>
      </c>
      <c r="J472" s="176">
        <f t="shared" si="32"/>
        <v>0</v>
      </c>
      <c r="K472" s="36"/>
    </row>
    <row r="473" spans="1:11" s="47" customFormat="1" ht="16.5" customHeight="1">
      <c r="A473" s="130">
        <v>13</v>
      </c>
      <c r="B473" s="27" t="s">
        <v>31</v>
      </c>
      <c r="C473" s="28" t="s">
        <v>786</v>
      </c>
      <c r="D473" s="48" t="s">
        <v>735</v>
      </c>
      <c r="E473" s="103">
        <v>0.095</v>
      </c>
      <c r="F473" s="46" t="s">
        <v>195</v>
      </c>
      <c r="G473" s="30">
        <v>0.991</v>
      </c>
      <c r="H473" s="172">
        <f t="shared" si="34"/>
        <v>1.169</v>
      </c>
      <c r="I473" s="176">
        <f t="shared" si="31"/>
        <v>0</v>
      </c>
      <c r="J473" s="176">
        <f t="shared" si="32"/>
        <v>0</v>
      </c>
      <c r="K473" s="36"/>
    </row>
    <row r="474" spans="1:11" s="31" customFormat="1" ht="16.5" customHeight="1">
      <c r="A474" s="130">
        <v>14</v>
      </c>
      <c r="B474" s="27" t="s">
        <v>824</v>
      </c>
      <c r="C474" s="28" t="s">
        <v>823</v>
      </c>
      <c r="D474" s="41" t="s">
        <v>731</v>
      </c>
      <c r="E474" s="103">
        <v>0.0046</v>
      </c>
      <c r="F474" s="46" t="s">
        <v>195</v>
      </c>
      <c r="G474" s="30">
        <v>0.212</v>
      </c>
      <c r="H474" s="172">
        <f t="shared" si="34"/>
        <v>0.25</v>
      </c>
      <c r="I474" s="176">
        <f t="shared" si="31"/>
        <v>0</v>
      </c>
      <c r="J474" s="176">
        <f t="shared" si="32"/>
        <v>0</v>
      </c>
      <c r="K474" s="36"/>
    </row>
    <row r="475" spans="1:11" s="31" customFormat="1" ht="16.5" customHeight="1">
      <c r="A475" s="130">
        <v>15</v>
      </c>
      <c r="B475" s="27" t="s">
        <v>826</v>
      </c>
      <c r="C475" s="28" t="s">
        <v>825</v>
      </c>
      <c r="D475" s="41" t="s">
        <v>731</v>
      </c>
      <c r="E475" s="103">
        <v>0.0056</v>
      </c>
      <c r="F475" s="46" t="s">
        <v>195</v>
      </c>
      <c r="G475" s="30">
        <v>0.223</v>
      </c>
      <c r="H475" s="172">
        <f t="shared" si="34"/>
        <v>0.263</v>
      </c>
      <c r="I475" s="176">
        <f t="shared" si="31"/>
        <v>0</v>
      </c>
      <c r="J475" s="176">
        <f t="shared" si="32"/>
        <v>0</v>
      </c>
      <c r="K475" s="36"/>
    </row>
    <row r="476" spans="1:11" s="10" customFormat="1" ht="16.5" customHeight="1">
      <c r="A476" s="130">
        <v>16</v>
      </c>
      <c r="B476" s="27" t="s">
        <v>828</v>
      </c>
      <c r="C476" s="28" t="s">
        <v>827</v>
      </c>
      <c r="D476" s="41" t="s">
        <v>732</v>
      </c>
      <c r="E476" s="103">
        <v>0.0066</v>
      </c>
      <c r="F476" s="46" t="s">
        <v>195</v>
      </c>
      <c r="G476" s="30">
        <v>0.264</v>
      </c>
      <c r="H476" s="172">
        <f t="shared" si="34"/>
        <v>0.312</v>
      </c>
      <c r="I476" s="176">
        <f t="shared" si="31"/>
        <v>0</v>
      </c>
      <c r="J476" s="176">
        <f t="shared" si="32"/>
        <v>0</v>
      </c>
      <c r="K476" s="36"/>
    </row>
    <row r="477" spans="1:11" s="10" customFormat="1" ht="16.5" customHeight="1">
      <c r="A477" s="130">
        <v>17</v>
      </c>
      <c r="B477" s="27" t="s">
        <v>830</v>
      </c>
      <c r="C477" s="28" t="s">
        <v>829</v>
      </c>
      <c r="D477" s="41" t="s">
        <v>733</v>
      </c>
      <c r="E477" s="103">
        <v>0.0035</v>
      </c>
      <c r="F477" s="46" t="s">
        <v>195</v>
      </c>
      <c r="G477" s="30">
        <v>0.16</v>
      </c>
      <c r="H477" s="172">
        <f t="shared" si="34"/>
        <v>0.189</v>
      </c>
      <c r="I477" s="176">
        <f t="shared" si="31"/>
        <v>0</v>
      </c>
      <c r="J477" s="176">
        <f t="shared" si="32"/>
        <v>0</v>
      </c>
      <c r="K477" s="36"/>
    </row>
    <row r="478" spans="1:11" s="10" customFormat="1" ht="16.5" customHeight="1">
      <c r="A478" s="130">
        <v>18</v>
      </c>
      <c r="B478" s="27" t="s">
        <v>374</v>
      </c>
      <c r="C478" s="28" t="s">
        <v>385</v>
      </c>
      <c r="D478" s="41" t="s">
        <v>693</v>
      </c>
      <c r="E478" s="103">
        <v>0.83</v>
      </c>
      <c r="F478" s="46" t="s">
        <v>195</v>
      </c>
      <c r="G478" s="30">
        <v>11.2</v>
      </c>
      <c r="H478" s="172">
        <f t="shared" si="34"/>
        <v>13.216</v>
      </c>
      <c r="I478" s="176">
        <f t="shared" si="31"/>
        <v>0</v>
      </c>
      <c r="J478" s="176">
        <f t="shared" si="32"/>
        <v>0</v>
      </c>
      <c r="K478" s="36"/>
    </row>
    <row r="479" spans="1:11" s="10" customFormat="1" ht="16.5" customHeight="1">
      <c r="A479" s="130">
        <v>19</v>
      </c>
      <c r="B479" s="27" t="s">
        <v>39</v>
      </c>
      <c r="C479" s="28" t="s">
        <v>277</v>
      </c>
      <c r="D479" s="41" t="s">
        <v>695</v>
      </c>
      <c r="E479" s="103">
        <v>0.752</v>
      </c>
      <c r="F479" s="46" t="s">
        <v>195</v>
      </c>
      <c r="G479" s="30">
        <v>11.208</v>
      </c>
      <c r="H479" s="172">
        <f t="shared" si="34"/>
        <v>13.225</v>
      </c>
      <c r="I479" s="176">
        <f t="shared" si="31"/>
        <v>0</v>
      </c>
      <c r="J479" s="176">
        <f t="shared" si="32"/>
        <v>0</v>
      </c>
      <c r="K479" s="36"/>
    </row>
    <row r="480" spans="1:11" s="69" customFormat="1" ht="16.5" customHeight="1">
      <c r="A480" s="130">
        <v>20</v>
      </c>
      <c r="B480" s="27" t="s">
        <v>495</v>
      </c>
      <c r="C480" s="28">
        <v>118345</v>
      </c>
      <c r="D480" s="41" t="s">
        <v>496</v>
      </c>
      <c r="E480" s="103">
        <v>0.824</v>
      </c>
      <c r="F480" s="46" t="s">
        <v>195</v>
      </c>
      <c r="G480" s="30">
        <v>10.83</v>
      </c>
      <c r="H480" s="172">
        <f t="shared" si="34"/>
        <v>12.779</v>
      </c>
      <c r="I480" s="176">
        <f t="shared" si="31"/>
        <v>0</v>
      </c>
      <c r="J480" s="176">
        <f t="shared" si="32"/>
        <v>0</v>
      </c>
      <c r="K480" s="193"/>
    </row>
    <row r="481" spans="1:11" s="69" customFormat="1" ht="16.5" customHeight="1">
      <c r="A481" s="130">
        <v>21</v>
      </c>
      <c r="B481" s="27" t="s">
        <v>938</v>
      </c>
      <c r="C481" s="28">
        <v>118162</v>
      </c>
      <c r="D481" s="41" t="s">
        <v>939</v>
      </c>
      <c r="E481" s="103"/>
      <c r="F481" s="46" t="s">
        <v>195</v>
      </c>
      <c r="G481" s="30">
        <v>4.507</v>
      </c>
      <c r="H481" s="172">
        <f t="shared" si="34"/>
        <v>5.318</v>
      </c>
      <c r="I481" s="176">
        <f t="shared" si="31"/>
        <v>0</v>
      </c>
      <c r="J481" s="176">
        <f t="shared" si="32"/>
        <v>0</v>
      </c>
      <c r="K481" s="193"/>
    </row>
    <row r="482" spans="1:11" s="69" customFormat="1" ht="16.5" customHeight="1">
      <c r="A482" s="130">
        <v>22</v>
      </c>
      <c r="B482" s="27" t="s">
        <v>112</v>
      </c>
      <c r="C482" s="28">
        <v>105212</v>
      </c>
      <c r="D482" s="41" t="s">
        <v>739</v>
      </c>
      <c r="E482" s="103">
        <v>0.0615</v>
      </c>
      <c r="F482" s="46" t="s">
        <v>195</v>
      </c>
      <c r="G482" s="30">
        <v>4.8</v>
      </c>
      <c r="H482" s="172">
        <f t="shared" si="34"/>
        <v>5.664</v>
      </c>
      <c r="I482" s="176">
        <f t="shared" si="31"/>
        <v>0</v>
      </c>
      <c r="J482" s="176">
        <f t="shared" si="32"/>
        <v>0</v>
      </c>
      <c r="K482" s="193"/>
    </row>
    <row r="483" spans="1:11" s="69" customFormat="1" ht="16.5" customHeight="1">
      <c r="A483" s="130">
        <v>23</v>
      </c>
      <c r="B483" s="27" t="s">
        <v>92</v>
      </c>
      <c r="C483" s="28" t="s">
        <v>278</v>
      </c>
      <c r="D483" s="66" t="s">
        <v>740</v>
      </c>
      <c r="E483" s="109">
        <v>0.91</v>
      </c>
      <c r="F483" s="46" t="s">
        <v>195</v>
      </c>
      <c r="G483" s="30">
        <v>11.12</v>
      </c>
      <c r="H483" s="172">
        <f t="shared" si="34"/>
        <v>13.122</v>
      </c>
      <c r="I483" s="176">
        <f t="shared" si="31"/>
        <v>0</v>
      </c>
      <c r="J483" s="176">
        <f t="shared" si="32"/>
        <v>0</v>
      </c>
      <c r="K483" s="193"/>
    </row>
    <row r="484" spans="1:11" s="22" customFormat="1" ht="16.5" customHeight="1">
      <c r="A484" s="130">
        <v>24</v>
      </c>
      <c r="B484" s="27" t="s">
        <v>200</v>
      </c>
      <c r="C484" s="45">
        <v>34359</v>
      </c>
      <c r="D484" s="41" t="s">
        <v>743</v>
      </c>
      <c r="E484" s="103">
        <v>0.5</v>
      </c>
      <c r="F484" s="46" t="s">
        <v>195</v>
      </c>
      <c r="G484" s="30">
        <v>11.1</v>
      </c>
      <c r="H484" s="172">
        <f t="shared" si="34"/>
        <v>13.098</v>
      </c>
      <c r="I484" s="176">
        <f t="shared" si="31"/>
        <v>0</v>
      </c>
      <c r="J484" s="176">
        <f t="shared" si="32"/>
        <v>0</v>
      </c>
      <c r="K484" s="193"/>
    </row>
    <row r="485" spans="1:11" s="22" customFormat="1" ht="16.5" customHeight="1">
      <c r="A485" s="130">
        <v>25</v>
      </c>
      <c r="B485" s="27" t="s">
        <v>203</v>
      </c>
      <c r="C485" s="45">
        <v>118346</v>
      </c>
      <c r="D485" s="41" t="s">
        <v>744</v>
      </c>
      <c r="E485" s="103">
        <v>0.5</v>
      </c>
      <c r="F485" s="46" t="s">
        <v>195</v>
      </c>
      <c r="G485" s="30">
        <v>11.03</v>
      </c>
      <c r="H485" s="172">
        <f t="shared" si="34"/>
        <v>13.015</v>
      </c>
      <c r="I485" s="176">
        <f t="shared" si="31"/>
        <v>0</v>
      </c>
      <c r="J485" s="176">
        <f t="shared" si="32"/>
        <v>0</v>
      </c>
      <c r="K485" s="193"/>
    </row>
    <row r="486" spans="1:11" s="22" customFormat="1" ht="16.5" customHeight="1">
      <c r="A486" s="130">
        <v>26</v>
      </c>
      <c r="B486" s="27" t="s">
        <v>201</v>
      </c>
      <c r="C486" s="45">
        <v>118301</v>
      </c>
      <c r="D486" s="41" t="s">
        <v>276</v>
      </c>
      <c r="E486" s="103">
        <v>0.75</v>
      </c>
      <c r="F486" s="46" t="s">
        <v>195</v>
      </c>
      <c r="G486" s="30">
        <v>13.06</v>
      </c>
      <c r="H486" s="172">
        <f t="shared" si="34"/>
        <v>15.411</v>
      </c>
      <c r="I486" s="176">
        <f t="shared" si="31"/>
        <v>0</v>
      </c>
      <c r="J486" s="176">
        <f t="shared" si="32"/>
        <v>0</v>
      </c>
      <c r="K486" s="193"/>
    </row>
    <row r="487" spans="1:11" s="22" customFormat="1" ht="16.5" customHeight="1">
      <c r="A487" s="130">
        <v>27</v>
      </c>
      <c r="B487" s="27" t="s">
        <v>202</v>
      </c>
      <c r="C487" s="45">
        <v>118302</v>
      </c>
      <c r="D487" s="41" t="s">
        <v>276</v>
      </c>
      <c r="E487" s="103">
        <v>0.75</v>
      </c>
      <c r="F487" s="46" t="s">
        <v>195</v>
      </c>
      <c r="G487" s="30">
        <v>13.06</v>
      </c>
      <c r="H487" s="172">
        <f t="shared" si="34"/>
        <v>15.411</v>
      </c>
      <c r="I487" s="176">
        <f t="shared" si="31"/>
        <v>0</v>
      </c>
      <c r="J487" s="176">
        <f t="shared" si="32"/>
        <v>0</v>
      </c>
      <c r="K487" s="193"/>
    </row>
    <row r="488" spans="1:11" s="10" customFormat="1" ht="24" customHeight="1">
      <c r="A488" s="130">
        <v>28</v>
      </c>
      <c r="B488" s="76" t="s">
        <v>854</v>
      </c>
      <c r="C488" s="48" t="s">
        <v>853</v>
      </c>
      <c r="D488" s="41" t="s">
        <v>855</v>
      </c>
      <c r="E488" s="103">
        <v>0.953</v>
      </c>
      <c r="F488" s="46" t="s">
        <v>195</v>
      </c>
      <c r="G488" s="30">
        <v>12.85</v>
      </c>
      <c r="H488" s="55">
        <f t="shared" si="34"/>
        <v>15.163</v>
      </c>
      <c r="I488" s="176">
        <f t="shared" si="31"/>
        <v>0</v>
      </c>
      <c r="J488" s="176">
        <f t="shared" si="32"/>
        <v>0</v>
      </c>
      <c r="K488" s="36"/>
    </row>
    <row r="489" spans="1:11" s="10" customFormat="1" ht="16.5" customHeight="1">
      <c r="A489" s="130">
        <v>29</v>
      </c>
      <c r="B489" s="27" t="s">
        <v>497</v>
      </c>
      <c r="C489" s="28"/>
      <c r="D489" s="48" t="s">
        <v>498</v>
      </c>
      <c r="E489" s="46">
        <v>0.195</v>
      </c>
      <c r="F489" s="46" t="s">
        <v>195</v>
      </c>
      <c r="G489" s="30">
        <v>11.98</v>
      </c>
      <c r="H489" s="55">
        <f t="shared" si="34"/>
        <v>14.136</v>
      </c>
      <c r="I489" s="176">
        <f t="shared" si="31"/>
        <v>0</v>
      </c>
      <c r="J489" s="176">
        <f t="shared" si="32"/>
        <v>0</v>
      </c>
      <c r="K489" s="36"/>
    </row>
    <row r="490" spans="1:11" s="10" customFormat="1" ht="16.5" customHeight="1">
      <c r="A490" s="131"/>
      <c r="B490" s="132"/>
      <c r="C490" s="78"/>
      <c r="D490" s="133" t="s">
        <v>920</v>
      </c>
      <c r="E490" s="80"/>
      <c r="F490" s="80"/>
      <c r="G490" s="90"/>
      <c r="H490" s="134"/>
      <c r="I490" s="178"/>
      <c r="J490" s="178"/>
      <c r="K490" s="36"/>
    </row>
    <row r="491" spans="1:11" s="10" customFormat="1" ht="16.5" customHeight="1">
      <c r="A491" s="131"/>
      <c r="B491" s="132"/>
      <c r="C491" s="78"/>
      <c r="D491" s="133" t="s">
        <v>919</v>
      </c>
      <c r="E491" s="80"/>
      <c r="F491" s="80"/>
      <c r="G491" s="90"/>
      <c r="H491" s="134"/>
      <c r="I491" s="178"/>
      <c r="J491" s="178"/>
      <c r="K491" s="36"/>
    </row>
    <row r="492" spans="1:11" s="70" customFormat="1" ht="43.5" customHeight="1">
      <c r="A492" s="130">
        <v>1</v>
      </c>
      <c r="B492" s="27" t="s">
        <v>152</v>
      </c>
      <c r="C492" s="48" t="s">
        <v>279</v>
      </c>
      <c r="D492" s="48" t="s">
        <v>741</v>
      </c>
      <c r="E492" s="102">
        <v>22</v>
      </c>
      <c r="F492" s="46" t="s">
        <v>195</v>
      </c>
      <c r="G492" s="30">
        <v>455.869</v>
      </c>
      <c r="H492" s="55">
        <v>551.719</v>
      </c>
      <c r="I492" s="176">
        <f t="shared" si="31"/>
        <v>0</v>
      </c>
      <c r="J492" s="176">
        <f t="shared" si="32"/>
        <v>0</v>
      </c>
      <c r="K492" s="193"/>
    </row>
    <row r="493" spans="1:11" s="70" customFormat="1" ht="42" customHeight="1">
      <c r="A493" s="130">
        <v>2</v>
      </c>
      <c r="B493" s="27" t="s">
        <v>156</v>
      </c>
      <c r="C493" s="48" t="s">
        <v>280</v>
      </c>
      <c r="D493" s="48" t="s">
        <v>742</v>
      </c>
      <c r="E493" s="102">
        <v>26</v>
      </c>
      <c r="F493" s="46" t="s">
        <v>195</v>
      </c>
      <c r="G493" s="30">
        <v>494.837</v>
      </c>
      <c r="H493" s="41">
        <v>598.88</v>
      </c>
      <c r="I493" s="176">
        <f t="shared" si="31"/>
        <v>0</v>
      </c>
      <c r="J493" s="176">
        <f t="shared" si="32"/>
        <v>0</v>
      </c>
      <c r="K493" s="193"/>
    </row>
    <row r="494" spans="1:11" s="51" customFormat="1" ht="36.75" customHeight="1">
      <c r="A494" s="130">
        <v>3</v>
      </c>
      <c r="B494" s="27" t="s">
        <v>182</v>
      </c>
      <c r="C494" s="48" t="s">
        <v>281</v>
      </c>
      <c r="D494" s="48" t="s">
        <v>745</v>
      </c>
      <c r="E494" s="102">
        <v>28.5</v>
      </c>
      <c r="F494" s="46" t="s">
        <v>195</v>
      </c>
      <c r="G494" s="30">
        <v>595.936</v>
      </c>
      <c r="H494" s="172">
        <v>703.204</v>
      </c>
      <c r="I494" s="176">
        <f t="shared" si="31"/>
        <v>0</v>
      </c>
      <c r="J494" s="176">
        <f t="shared" si="32"/>
        <v>0</v>
      </c>
      <c r="K494" s="67"/>
    </row>
    <row r="495" spans="1:11" s="63" customFormat="1" ht="30" customHeight="1">
      <c r="A495" s="130">
        <v>4</v>
      </c>
      <c r="B495" s="27" t="s">
        <v>407</v>
      </c>
      <c r="C495" s="48" t="s">
        <v>408</v>
      </c>
      <c r="D495" s="93" t="s">
        <v>726</v>
      </c>
      <c r="E495" s="103">
        <v>0.01</v>
      </c>
      <c r="F495" s="46" t="s">
        <v>195</v>
      </c>
      <c r="G495" s="30">
        <v>5.95</v>
      </c>
      <c r="H495" s="174">
        <v>7.394</v>
      </c>
      <c r="I495" s="176">
        <f t="shared" si="31"/>
        <v>0</v>
      </c>
      <c r="J495" s="176">
        <f t="shared" si="32"/>
        <v>0</v>
      </c>
      <c r="K495" s="190"/>
    </row>
    <row r="496" spans="1:11" s="63" customFormat="1" ht="26.25" customHeight="1">
      <c r="A496" s="130">
        <v>5</v>
      </c>
      <c r="B496" s="27" t="s">
        <v>406</v>
      </c>
      <c r="C496" s="48" t="s">
        <v>408</v>
      </c>
      <c r="D496" s="93" t="s">
        <v>727</v>
      </c>
      <c r="E496" s="187">
        <v>0.001</v>
      </c>
      <c r="F496" s="46" t="s">
        <v>195</v>
      </c>
      <c r="G496" s="30">
        <v>2.136</v>
      </c>
      <c r="H496" s="174">
        <v>2.71</v>
      </c>
      <c r="I496" s="176">
        <f t="shared" si="31"/>
        <v>0</v>
      </c>
      <c r="J496" s="176">
        <f t="shared" si="32"/>
        <v>0</v>
      </c>
      <c r="K496" s="190"/>
    </row>
    <row r="497" spans="1:11" s="63" customFormat="1" ht="16.5" customHeight="1">
      <c r="A497" s="130">
        <v>6</v>
      </c>
      <c r="B497" s="27" t="s">
        <v>96</v>
      </c>
      <c r="C497" s="28"/>
      <c r="D497" s="92" t="s">
        <v>552</v>
      </c>
      <c r="E497" s="187">
        <v>0.003</v>
      </c>
      <c r="F497" s="46" t="s">
        <v>195</v>
      </c>
      <c r="G497" s="30">
        <v>0.035</v>
      </c>
      <c r="H497" s="174">
        <v>0.045</v>
      </c>
      <c r="I497" s="176">
        <f t="shared" si="31"/>
        <v>0</v>
      </c>
      <c r="J497" s="176">
        <f t="shared" si="32"/>
        <v>0</v>
      </c>
      <c r="K497" s="190"/>
    </row>
    <row r="498" spans="1:11" s="10" customFormat="1" ht="16.5" customHeight="1">
      <c r="A498" s="130">
        <v>7</v>
      </c>
      <c r="B498" s="27" t="s">
        <v>886</v>
      </c>
      <c r="C498" s="28"/>
      <c r="D498" s="41" t="s">
        <v>554</v>
      </c>
      <c r="E498" s="187">
        <v>0.006</v>
      </c>
      <c r="F498" s="46" t="s">
        <v>195</v>
      </c>
      <c r="G498" s="30">
        <v>0.257</v>
      </c>
      <c r="H498" s="172">
        <v>0.303</v>
      </c>
      <c r="I498" s="176">
        <f t="shared" si="31"/>
        <v>0</v>
      </c>
      <c r="J498" s="176">
        <f t="shared" si="32"/>
        <v>0</v>
      </c>
      <c r="K498" s="36"/>
    </row>
    <row r="499" spans="1:11" s="10" customFormat="1" ht="16.5" customHeight="1">
      <c r="A499" s="130">
        <v>8</v>
      </c>
      <c r="B499" s="27" t="s">
        <v>887</v>
      </c>
      <c r="C499" s="28"/>
      <c r="D499" s="41" t="s">
        <v>555</v>
      </c>
      <c r="E499" s="187">
        <v>0.007</v>
      </c>
      <c r="F499" s="46" t="s">
        <v>195</v>
      </c>
      <c r="G499" s="30">
        <v>0.274</v>
      </c>
      <c r="H499" s="172">
        <v>0.324</v>
      </c>
      <c r="I499" s="176">
        <f t="shared" si="31"/>
        <v>0</v>
      </c>
      <c r="J499" s="176">
        <f t="shared" si="32"/>
        <v>0</v>
      </c>
      <c r="K499" s="36"/>
    </row>
    <row r="500" spans="1:11" s="10" customFormat="1" ht="16.5" customHeight="1">
      <c r="A500" s="130">
        <v>9</v>
      </c>
      <c r="B500" s="27" t="s">
        <v>396</v>
      </c>
      <c r="C500" s="27"/>
      <c r="D500" s="44" t="s">
        <v>937</v>
      </c>
      <c r="E500" s="186">
        <v>1.142</v>
      </c>
      <c r="F500" s="46" t="s">
        <v>195</v>
      </c>
      <c r="G500" s="30">
        <v>81.65</v>
      </c>
      <c r="H500" s="174">
        <v>96.347</v>
      </c>
      <c r="I500" s="176">
        <f aca="true" t="shared" si="35" ref="I500:I563">H500*I$13</f>
        <v>0</v>
      </c>
      <c r="J500" s="176">
        <f aca="true" t="shared" si="36" ref="J500:J563">I500-I500*J$13</f>
        <v>0</v>
      </c>
      <c r="K500" s="36"/>
    </row>
    <row r="501" spans="1:11" s="31" customFormat="1" ht="16.5" customHeight="1">
      <c r="A501" s="130">
        <v>10</v>
      </c>
      <c r="B501" s="27" t="s">
        <v>177</v>
      </c>
      <c r="C501" s="28"/>
      <c r="D501" s="92" t="s">
        <v>730</v>
      </c>
      <c r="E501" s="187">
        <v>0.002</v>
      </c>
      <c r="F501" s="46" t="s">
        <v>195</v>
      </c>
      <c r="G501" s="30">
        <v>0.054</v>
      </c>
      <c r="H501" s="172">
        <f aca="true" t="shared" si="37" ref="H501:H519">G501*1.18</f>
        <v>0.064</v>
      </c>
      <c r="I501" s="176">
        <f t="shared" si="35"/>
        <v>0</v>
      </c>
      <c r="J501" s="176">
        <f t="shared" si="36"/>
        <v>0</v>
      </c>
      <c r="K501" s="36"/>
    </row>
    <row r="502" spans="1:11" s="10" customFormat="1" ht="16.5" customHeight="1">
      <c r="A502" s="130">
        <v>11</v>
      </c>
      <c r="B502" s="27" t="s">
        <v>129</v>
      </c>
      <c r="C502" s="28"/>
      <c r="D502" s="41" t="s">
        <v>650</v>
      </c>
      <c r="E502" s="187">
        <v>0.095</v>
      </c>
      <c r="F502" s="46" t="s">
        <v>195</v>
      </c>
      <c r="G502" s="30">
        <v>0.802</v>
      </c>
      <c r="H502" s="172">
        <f t="shared" si="37"/>
        <v>0.946</v>
      </c>
      <c r="I502" s="176">
        <f t="shared" si="35"/>
        <v>0</v>
      </c>
      <c r="J502" s="176">
        <f t="shared" si="36"/>
        <v>0</v>
      </c>
      <c r="K502" s="36"/>
    </row>
    <row r="503" spans="1:11" s="10" customFormat="1" ht="16.5" customHeight="1">
      <c r="A503" s="130">
        <v>12</v>
      </c>
      <c r="B503" s="27" t="s">
        <v>734</v>
      </c>
      <c r="C503" s="28"/>
      <c r="D503" s="41" t="s">
        <v>187</v>
      </c>
      <c r="E503" s="187">
        <v>0.095</v>
      </c>
      <c r="F503" s="46" t="s">
        <v>195</v>
      </c>
      <c r="G503" s="30">
        <v>0.853</v>
      </c>
      <c r="H503" s="172">
        <f t="shared" si="37"/>
        <v>1.007</v>
      </c>
      <c r="I503" s="176">
        <f t="shared" si="35"/>
        <v>0</v>
      </c>
      <c r="J503" s="176">
        <f t="shared" si="36"/>
        <v>0</v>
      </c>
      <c r="K503" s="36"/>
    </row>
    <row r="504" spans="1:11" s="10" customFormat="1" ht="16.5" customHeight="1">
      <c r="A504" s="130">
        <v>13</v>
      </c>
      <c r="B504" s="27" t="s">
        <v>188</v>
      </c>
      <c r="C504" s="28"/>
      <c r="D504" s="41" t="s">
        <v>736</v>
      </c>
      <c r="E504" s="187">
        <v>0.062</v>
      </c>
      <c r="F504" s="46" t="s">
        <v>195</v>
      </c>
      <c r="G504" s="30">
        <v>3.46</v>
      </c>
      <c r="H504" s="172">
        <f t="shared" si="37"/>
        <v>4.083</v>
      </c>
      <c r="I504" s="176">
        <f t="shared" si="35"/>
        <v>0</v>
      </c>
      <c r="J504" s="176">
        <f t="shared" si="36"/>
        <v>0</v>
      </c>
      <c r="K504" s="36"/>
    </row>
    <row r="505" spans="1:11" s="10" customFormat="1" ht="16.5" customHeight="1">
      <c r="A505" s="130">
        <v>14</v>
      </c>
      <c r="B505" s="27" t="s">
        <v>669</v>
      </c>
      <c r="C505" s="28"/>
      <c r="D505" s="41" t="s">
        <v>186</v>
      </c>
      <c r="E505" s="187">
        <v>0.01</v>
      </c>
      <c r="F505" s="46" t="s">
        <v>195</v>
      </c>
      <c r="G505" s="30">
        <v>0.159</v>
      </c>
      <c r="H505" s="172">
        <f t="shared" si="37"/>
        <v>0.188</v>
      </c>
      <c r="I505" s="176">
        <f t="shared" si="35"/>
        <v>0</v>
      </c>
      <c r="J505" s="176">
        <f t="shared" si="36"/>
        <v>0</v>
      </c>
      <c r="K505" s="36"/>
    </row>
    <row r="506" spans="1:11" s="10" customFormat="1" ht="16.5" customHeight="1">
      <c r="A506" s="130">
        <v>15</v>
      </c>
      <c r="B506" s="28" t="s">
        <v>921</v>
      </c>
      <c r="C506" s="128"/>
      <c r="D506" s="41" t="s">
        <v>922</v>
      </c>
      <c r="E506" s="187">
        <v>2.06</v>
      </c>
      <c r="F506" s="46" t="s">
        <v>195</v>
      </c>
      <c r="G506" s="30">
        <v>13.036</v>
      </c>
      <c r="H506" s="172">
        <f>G506*1.18</f>
        <v>15.382</v>
      </c>
      <c r="I506" s="176">
        <f t="shared" si="35"/>
        <v>0</v>
      </c>
      <c r="J506" s="176">
        <f t="shared" si="36"/>
        <v>0</v>
      </c>
      <c r="K506" s="36"/>
    </row>
    <row r="507" spans="1:11" s="10" customFormat="1" ht="16.5" customHeight="1">
      <c r="A507" s="130">
        <v>16</v>
      </c>
      <c r="B507" s="28" t="s">
        <v>923</v>
      </c>
      <c r="C507" s="128"/>
      <c r="D507" s="41" t="s">
        <v>924</v>
      </c>
      <c r="E507" s="187">
        <v>1.18</v>
      </c>
      <c r="F507" s="46" t="s">
        <v>195</v>
      </c>
      <c r="G507" s="30">
        <v>8.623</v>
      </c>
      <c r="H507" s="172">
        <f t="shared" si="37"/>
        <v>10.175</v>
      </c>
      <c r="I507" s="176">
        <f t="shared" si="35"/>
        <v>0</v>
      </c>
      <c r="J507" s="176">
        <f t="shared" si="36"/>
        <v>0</v>
      </c>
      <c r="K507" s="36"/>
    </row>
    <row r="508" spans="1:11" s="10" customFormat="1" ht="16.5" customHeight="1">
      <c r="A508" s="130">
        <v>17</v>
      </c>
      <c r="B508" s="28" t="s">
        <v>925</v>
      </c>
      <c r="C508" s="128"/>
      <c r="D508" s="41" t="s">
        <v>926</v>
      </c>
      <c r="E508" s="187">
        <v>1.18</v>
      </c>
      <c r="F508" s="46" t="s">
        <v>195</v>
      </c>
      <c r="G508" s="30">
        <v>12.81</v>
      </c>
      <c r="H508" s="172">
        <f t="shared" si="37"/>
        <v>15.116</v>
      </c>
      <c r="I508" s="176">
        <f t="shared" si="35"/>
        <v>0</v>
      </c>
      <c r="J508" s="176">
        <f t="shared" si="36"/>
        <v>0</v>
      </c>
      <c r="K508" s="36"/>
    </row>
    <row r="509" spans="1:11" s="10" customFormat="1" ht="16.5" customHeight="1">
      <c r="A509" s="130">
        <v>18</v>
      </c>
      <c r="B509" s="28" t="s">
        <v>927</v>
      </c>
      <c r="C509" s="128"/>
      <c r="D509" s="41" t="s">
        <v>928</v>
      </c>
      <c r="E509" s="187">
        <v>1.85</v>
      </c>
      <c r="F509" s="46" t="s">
        <v>195</v>
      </c>
      <c r="G509" s="30">
        <v>12.154</v>
      </c>
      <c r="H509" s="172">
        <f t="shared" si="37"/>
        <v>14.342</v>
      </c>
      <c r="I509" s="176">
        <f t="shared" si="35"/>
        <v>0</v>
      </c>
      <c r="J509" s="176">
        <f t="shared" si="36"/>
        <v>0</v>
      </c>
      <c r="K509" s="36"/>
    </row>
    <row r="510" spans="1:11" s="10" customFormat="1" ht="16.5" customHeight="1">
      <c r="A510" s="130">
        <v>19</v>
      </c>
      <c r="B510" s="28" t="s">
        <v>929</v>
      </c>
      <c r="C510" s="128"/>
      <c r="D510" s="41" t="s">
        <v>930</v>
      </c>
      <c r="E510" s="187">
        <v>1.85</v>
      </c>
      <c r="F510" s="46" t="s">
        <v>195</v>
      </c>
      <c r="G510" s="30">
        <v>16.228</v>
      </c>
      <c r="H510" s="172">
        <f t="shared" si="37"/>
        <v>19.149</v>
      </c>
      <c r="I510" s="176">
        <f t="shared" si="35"/>
        <v>0</v>
      </c>
      <c r="J510" s="176">
        <f t="shared" si="36"/>
        <v>0</v>
      </c>
      <c r="K510" s="36"/>
    </row>
    <row r="511" spans="1:11" s="10" customFormat="1" ht="16.5" customHeight="1">
      <c r="A511" s="130">
        <v>20</v>
      </c>
      <c r="B511" s="27" t="s">
        <v>509</v>
      </c>
      <c r="C511" s="28"/>
      <c r="D511" s="41" t="s">
        <v>510</v>
      </c>
      <c r="E511" s="187">
        <v>0.36</v>
      </c>
      <c r="F511" s="46" t="s">
        <v>195</v>
      </c>
      <c r="G511" s="30">
        <v>10.1</v>
      </c>
      <c r="H511" s="172">
        <f t="shared" si="37"/>
        <v>11.918</v>
      </c>
      <c r="I511" s="176">
        <f t="shared" si="35"/>
        <v>0</v>
      </c>
      <c r="J511" s="176">
        <f t="shared" si="36"/>
        <v>0</v>
      </c>
      <c r="K511" s="36"/>
    </row>
    <row r="512" spans="1:11" s="10" customFormat="1" ht="16.5" customHeight="1">
      <c r="A512" s="130">
        <v>21</v>
      </c>
      <c r="B512" s="27" t="s">
        <v>375</v>
      </c>
      <c r="C512" s="28"/>
      <c r="D512" s="41" t="s">
        <v>180</v>
      </c>
      <c r="E512" s="187">
        <v>0.09</v>
      </c>
      <c r="F512" s="46" t="s">
        <v>195</v>
      </c>
      <c r="G512" s="30">
        <v>2.687</v>
      </c>
      <c r="H512" s="172">
        <f t="shared" si="37"/>
        <v>3.171</v>
      </c>
      <c r="I512" s="176">
        <f t="shared" si="35"/>
        <v>0</v>
      </c>
      <c r="J512" s="176">
        <f t="shared" si="36"/>
        <v>0</v>
      </c>
      <c r="K512" s="36"/>
    </row>
    <row r="513" spans="1:11" s="10" customFormat="1" ht="16.5" customHeight="1">
      <c r="A513" s="130">
        <v>22</v>
      </c>
      <c r="B513" s="27" t="s">
        <v>376</v>
      </c>
      <c r="C513" s="28"/>
      <c r="D513" s="41" t="s">
        <v>181</v>
      </c>
      <c r="E513" s="187">
        <v>0.09</v>
      </c>
      <c r="F513" s="46" t="s">
        <v>195</v>
      </c>
      <c r="G513" s="30">
        <v>2.687</v>
      </c>
      <c r="H513" s="172">
        <f t="shared" si="37"/>
        <v>3.171</v>
      </c>
      <c r="I513" s="176">
        <f t="shared" si="35"/>
        <v>0</v>
      </c>
      <c r="J513" s="176">
        <f t="shared" si="36"/>
        <v>0</v>
      </c>
      <c r="K513" s="36"/>
    </row>
    <row r="514" spans="1:11" s="10" customFormat="1" ht="16.5" customHeight="1">
      <c r="A514" s="130">
        <v>23</v>
      </c>
      <c r="B514" s="27" t="s">
        <v>377</v>
      </c>
      <c r="C514" s="28"/>
      <c r="D514" s="41" t="s">
        <v>737</v>
      </c>
      <c r="E514" s="187">
        <v>0.09</v>
      </c>
      <c r="F514" s="46" t="s">
        <v>195</v>
      </c>
      <c r="G514" s="30">
        <v>2.687</v>
      </c>
      <c r="H514" s="172">
        <f t="shared" si="37"/>
        <v>3.171</v>
      </c>
      <c r="I514" s="176">
        <f t="shared" si="35"/>
        <v>0</v>
      </c>
      <c r="J514" s="176">
        <f t="shared" si="36"/>
        <v>0</v>
      </c>
      <c r="K514" s="36"/>
    </row>
    <row r="515" spans="1:11" s="69" customFormat="1" ht="16.5" customHeight="1">
      <c r="A515" s="130">
        <v>24</v>
      </c>
      <c r="B515" s="27" t="s">
        <v>378</v>
      </c>
      <c r="C515" s="28"/>
      <c r="D515" s="41" t="s">
        <v>738</v>
      </c>
      <c r="E515" s="187">
        <v>0.09</v>
      </c>
      <c r="F515" s="46" t="s">
        <v>195</v>
      </c>
      <c r="G515" s="30">
        <v>2.687</v>
      </c>
      <c r="H515" s="172">
        <f t="shared" si="37"/>
        <v>3.171</v>
      </c>
      <c r="I515" s="176">
        <f t="shared" si="35"/>
        <v>0</v>
      </c>
      <c r="J515" s="176">
        <f t="shared" si="36"/>
        <v>0</v>
      </c>
      <c r="K515" s="193"/>
    </row>
    <row r="516" spans="1:11" s="10" customFormat="1" ht="16.5" customHeight="1">
      <c r="A516" s="130">
        <v>25</v>
      </c>
      <c r="B516" s="27" t="s">
        <v>178</v>
      </c>
      <c r="C516" s="28"/>
      <c r="D516" s="48" t="s">
        <v>179</v>
      </c>
      <c r="E516" s="186">
        <v>0.1</v>
      </c>
      <c r="F516" s="46" t="s">
        <v>195</v>
      </c>
      <c r="G516" s="30">
        <v>8.85</v>
      </c>
      <c r="H516" s="55">
        <f t="shared" si="37"/>
        <v>10.443</v>
      </c>
      <c r="I516" s="176">
        <f t="shared" si="35"/>
        <v>0</v>
      </c>
      <c r="J516" s="176">
        <f t="shared" si="36"/>
        <v>0</v>
      </c>
      <c r="K516" s="36"/>
    </row>
    <row r="517" spans="1:11" s="10" customFormat="1" ht="16.5" customHeight="1">
      <c r="A517" s="130">
        <v>26</v>
      </c>
      <c r="B517" s="28" t="s">
        <v>933</v>
      </c>
      <c r="C517" s="128"/>
      <c r="D517" s="48" t="s">
        <v>934</v>
      </c>
      <c r="E517" s="186">
        <v>0.57</v>
      </c>
      <c r="F517" s="46" t="s">
        <v>195</v>
      </c>
      <c r="G517" s="30">
        <v>6.179</v>
      </c>
      <c r="H517" s="55">
        <f t="shared" si="37"/>
        <v>7.291</v>
      </c>
      <c r="I517" s="176">
        <f t="shared" si="35"/>
        <v>0</v>
      </c>
      <c r="J517" s="176">
        <f t="shared" si="36"/>
        <v>0</v>
      </c>
      <c r="K517" s="36"/>
    </row>
    <row r="518" spans="1:11" s="10" customFormat="1" ht="16.5" customHeight="1">
      <c r="A518" s="130">
        <v>27</v>
      </c>
      <c r="B518" s="28" t="s">
        <v>935</v>
      </c>
      <c r="C518" s="128"/>
      <c r="D518" s="48" t="s">
        <v>936</v>
      </c>
      <c r="E518" s="186">
        <v>0.5</v>
      </c>
      <c r="F518" s="46" t="s">
        <v>195</v>
      </c>
      <c r="G518" s="30">
        <v>9.279</v>
      </c>
      <c r="H518" s="55">
        <f t="shared" si="37"/>
        <v>10.949</v>
      </c>
      <c r="I518" s="176">
        <f t="shared" si="35"/>
        <v>0</v>
      </c>
      <c r="J518" s="176">
        <f t="shared" si="36"/>
        <v>0</v>
      </c>
      <c r="K518" s="36"/>
    </row>
    <row r="519" spans="1:11" s="10" customFormat="1" ht="24.75" customHeight="1">
      <c r="A519" s="130">
        <v>28</v>
      </c>
      <c r="B519" s="28" t="s">
        <v>931</v>
      </c>
      <c r="C519" s="128"/>
      <c r="D519" s="48" t="s">
        <v>932</v>
      </c>
      <c r="E519" s="186">
        <v>2.02</v>
      </c>
      <c r="F519" s="46" t="s">
        <v>195</v>
      </c>
      <c r="G519" s="30">
        <v>15.164</v>
      </c>
      <c r="H519" s="55">
        <f t="shared" si="37"/>
        <v>17.894</v>
      </c>
      <c r="I519" s="176">
        <f t="shared" si="35"/>
        <v>0</v>
      </c>
      <c r="J519" s="176">
        <f t="shared" si="36"/>
        <v>0</v>
      </c>
      <c r="K519" s="36"/>
    </row>
    <row r="520" spans="1:10" s="36" customFormat="1" ht="16.5" customHeight="1">
      <c r="A520" s="131"/>
      <c r="B520" s="149"/>
      <c r="C520" s="149"/>
      <c r="D520" s="155" t="s">
        <v>163</v>
      </c>
      <c r="E520" s="112"/>
      <c r="F520" s="165"/>
      <c r="G520" s="90"/>
      <c r="H520" s="90"/>
      <c r="I520" s="178"/>
      <c r="J520" s="178"/>
    </row>
    <row r="521" spans="1:11" s="51" customFormat="1" ht="16.5" customHeight="1">
      <c r="A521" s="130">
        <v>1</v>
      </c>
      <c r="B521" s="27" t="s">
        <v>236</v>
      </c>
      <c r="C521" s="28">
        <v>16015329</v>
      </c>
      <c r="D521" s="41" t="s">
        <v>599</v>
      </c>
      <c r="E521" s="103">
        <v>1.59</v>
      </c>
      <c r="F521" s="46" t="s">
        <v>195</v>
      </c>
      <c r="G521" s="30">
        <v>38.74</v>
      </c>
      <c r="H521" s="55">
        <f>G521*1.18</f>
        <v>45.713</v>
      </c>
      <c r="I521" s="176">
        <f t="shared" si="35"/>
        <v>0</v>
      </c>
      <c r="J521" s="176">
        <f t="shared" si="36"/>
        <v>0</v>
      </c>
      <c r="K521" s="67"/>
    </row>
    <row r="522" spans="1:11" s="32" customFormat="1" ht="16.5" customHeight="1">
      <c r="A522" s="130">
        <v>2</v>
      </c>
      <c r="B522" s="48">
        <v>42246</v>
      </c>
      <c r="C522" s="45">
        <v>6546847</v>
      </c>
      <c r="D522" s="96" t="s">
        <v>656</v>
      </c>
      <c r="E522" s="102">
        <v>0.23</v>
      </c>
      <c r="F522" s="46" t="s">
        <v>195</v>
      </c>
      <c r="G522" s="30">
        <v>3.54</v>
      </c>
      <c r="H522" s="55">
        <f>G522*1.18</f>
        <v>4.177</v>
      </c>
      <c r="I522" s="176">
        <f t="shared" si="35"/>
        <v>0</v>
      </c>
      <c r="J522" s="176">
        <f t="shared" si="36"/>
        <v>0</v>
      </c>
      <c r="K522" s="36"/>
    </row>
    <row r="523" spans="1:11" s="47" customFormat="1" ht="16.5" customHeight="1">
      <c r="A523" s="130">
        <v>3</v>
      </c>
      <c r="B523" s="27" t="s">
        <v>33</v>
      </c>
      <c r="C523" s="45">
        <v>16000617</v>
      </c>
      <c r="D523" s="96" t="s">
        <v>687</v>
      </c>
      <c r="E523" s="103">
        <v>0.227</v>
      </c>
      <c r="F523" s="46" t="s">
        <v>195</v>
      </c>
      <c r="G523" s="30">
        <v>4.232</v>
      </c>
      <c r="H523" s="55">
        <f>G523*1.18</f>
        <v>4.994</v>
      </c>
      <c r="I523" s="176">
        <f t="shared" si="35"/>
        <v>0</v>
      </c>
      <c r="J523" s="176">
        <f t="shared" si="36"/>
        <v>0</v>
      </c>
      <c r="K523" s="36"/>
    </row>
    <row r="524" spans="1:11" s="51" customFormat="1" ht="16.5" customHeight="1">
      <c r="A524" s="24">
        <v>4</v>
      </c>
      <c r="B524" s="48">
        <v>52585</v>
      </c>
      <c r="C524" s="45">
        <v>6546847</v>
      </c>
      <c r="D524" s="41" t="s">
        <v>642</v>
      </c>
      <c r="E524" s="102">
        <v>0.237</v>
      </c>
      <c r="F524" s="46" t="s">
        <v>195</v>
      </c>
      <c r="G524" s="30">
        <v>3.862</v>
      </c>
      <c r="H524" s="55">
        <f>G524*1.18</f>
        <v>4.557</v>
      </c>
      <c r="I524" s="176">
        <f t="shared" si="35"/>
        <v>0</v>
      </c>
      <c r="J524" s="176">
        <f t="shared" si="36"/>
        <v>0</v>
      </c>
      <c r="K524" s="67"/>
    </row>
    <row r="525" spans="1:11" s="31" customFormat="1" ht="16.5" customHeight="1">
      <c r="A525" s="131"/>
      <c r="B525" s="132"/>
      <c r="C525" s="132"/>
      <c r="D525" s="155" t="s">
        <v>61</v>
      </c>
      <c r="E525" s="105"/>
      <c r="F525" s="71"/>
      <c r="G525" s="90"/>
      <c r="H525" s="90"/>
      <c r="I525" s="178"/>
      <c r="J525" s="178"/>
      <c r="K525" s="36"/>
    </row>
    <row r="526" spans="1:11" s="10" customFormat="1" ht="16.5" customHeight="1">
      <c r="A526" s="130">
        <v>1</v>
      </c>
      <c r="B526" s="27" t="s">
        <v>2</v>
      </c>
      <c r="C526" s="27" t="s">
        <v>282</v>
      </c>
      <c r="D526" s="28" t="s">
        <v>511</v>
      </c>
      <c r="E526" s="103">
        <v>0.0515</v>
      </c>
      <c r="F526" s="29" t="s">
        <v>195</v>
      </c>
      <c r="G526" s="30">
        <v>0.797</v>
      </c>
      <c r="H526" s="55">
        <f>G526*1.18</f>
        <v>0.94</v>
      </c>
      <c r="I526" s="176">
        <f t="shared" si="35"/>
        <v>0</v>
      </c>
      <c r="J526" s="176">
        <f t="shared" si="36"/>
        <v>0</v>
      </c>
      <c r="K526" s="36"/>
    </row>
    <row r="527" spans="1:11" s="10" customFormat="1" ht="16.5" customHeight="1">
      <c r="A527" s="130">
        <v>2</v>
      </c>
      <c r="B527" s="27" t="s">
        <v>3</v>
      </c>
      <c r="C527" s="27" t="s">
        <v>283</v>
      </c>
      <c r="D527" s="28" t="s">
        <v>512</v>
      </c>
      <c r="E527" s="103">
        <v>0.015</v>
      </c>
      <c r="F527" s="29" t="s">
        <v>195</v>
      </c>
      <c r="G527" s="30">
        <v>0.84</v>
      </c>
      <c r="H527" s="55">
        <f aca="true" t="shared" si="38" ref="H527:H563">G527*1.18</f>
        <v>0.991</v>
      </c>
      <c r="I527" s="176">
        <f t="shared" si="35"/>
        <v>0</v>
      </c>
      <c r="J527" s="176">
        <f t="shared" si="36"/>
        <v>0</v>
      </c>
      <c r="K527" s="36"/>
    </row>
    <row r="528" spans="1:10" s="36" customFormat="1" ht="16.5" customHeight="1">
      <c r="A528" s="130">
        <v>3</v>
      </c>
      <c r="B528" s="52" t="s">
        <v>225</v>
      </c>
      <c r="C528" s="52" t="s">
        <v>388</v>
      </c>
      <c r="D528" s="41" t="s">
        <v>518</v>
      </c>
      <c r="E528" s="103">
        <v>1.23</v>
      </c>
      <c r="F528" s="37" t="s">
        <v>195</v>
      </c>
      <c r="G528" s="30">
        <v>83.325</v>
      </c>
      <c r="H528" s="55">
        <f t="shared" si="38"/>
        <v>98.324</v>
      </c>
      <c r="I528" s="176">
        <f t="shared" si="35"/>
        <v>0</v>
      </c>
      <c r="J528" s="176">
        <f t="shared" si="36"/>
        <v>0</v>
      </c>
    </row>
    <row r="529" spans="1:10" s="36" customFormat="1" ht="16.5" customHeight="1">
      <c r="A529" s="130">
        <v>4</v>
      </c>
      <c r="B529" s="34" t="s">
        <v>125</v>
      </c>
      <c r="C529" s="34" t="s">
        <v>284</v>
      </c>
      <c r="D529" s="35" t="s">
        <v>522</v>
      </c>
      <c r="E529" s="103">
        <v>0.01</v>
      </c>
      <c r="F529" s="29" t="s">
        <v>195</v>
      </c>
      <c r="G529" s="30">
        <v>0.1</v>
      </c>
      <c r="H529" s="172">
        <f t="shared" si="38"/>
        <v>0.118</v>
      </c>
      <c r="I529" s="176">
        <f t="shared" si="35"/>
        <v>0</v>
      </c>
      <c r="J529" s="176">
        <f t="shared" si="36"/>
        <v>0</v>
      </c>
    </row>
    <row r="530" spans="1:10" s="36" customFormat="1" ht="16.5" customHeight="1">
      <c r="A530" s="130">
        <v>5</v>
      </c>
      <c r="B530" s="34" t="s">
        <v>126</v>
      </c>
      <c r="C530" s="34" t="s">
        <v>1173</v>
      </c>
      <c r="D530" s="35" t="s">
        <v>523</v>
      </c>
      <c r="E530" s="103">
        <v>0.01</v>
      </c>
      <c r="F530" s="37" t="s">
        <v>195</v>
      </c>
      <c r="G530" s="30">
        <v>0.122</v>
      </c>
      <c r="H530" s="172">
        <f t="shared" si="38"/>
        <v>0.144</v>
      </c>
      <c r="I530" s="176">
        <f t="shared" si="35"/>
        <v>0</v>
      </c>
      <c r="J530" s="176">
        <f t="shared" si="36"/>
        <v>0</v>
      </c>
    </row>
    <row r="531" spans="1:11" s="32" customFormat="1" ht="16.5" customHeight="1">
      <c r="A531" s="130">
        <v>6</v>
      </c>
      <c r="B531" s="28">
        <v>10099</v>
      </c>
      <c r="C531" s="28">
        <v>19787</v>
      </c>
      <c r="D531" s="92" t="s">
        <v>524</v>
      </c>
      <c r="E531" s="103">
        <v>0.029</v>
      </c>
      <c r="F531" s="29" t="s">
        <v>195</v>
      </c>
      <c r="G531" s="30">
        <v>0.235</v>
      </c>
      <c r="H531" s="172">
        <f t="shared" si="38"/>
        <v>0.277</v>
      </c>
      <c r="I531" s="176">
        <f t="shared" si="35"/>
        <v>0</v>
      </c>
      <c r="J531" s="176">
        <f t="shared" si="36"/>
        <v>0</v>
      </c>
      <c r="K531" s="36"/>
    </row>
    <row r="532" spans="1:11" s="32" customFormat="1" ht="16.5" customHeight="1">
      <c r="A532" s="130">
        <v>7</v>
      </c>
      <c r="B532" s="28">
        <v>10258</v>
      </c>
      <c r="C532" s="28" t="s">
        <v>791</v>
      </c>
      <c r="D532" s="93" t="s">
        <v>527</v>
      </c>
      <c r="E532" s="103">
        <v>0.37</v>
      </c>
      <c r="F532" s="29" t="s">
        <v>195</v>
      </c>
      <c r="G532" s="30">
        <v>38.03</v>
      </c>
      <c r="H532" s="172">
        <f t="shared" si="38"/>
        <v>44.875</v>
      </c>
      <c r="I532" s="176">
        <f t="shared" si="35"/>
        <v>0</v>
      </c>
      <c r="J532" s="176">
        <f t="shared" si="36"/>
        <v>0</v>
      </c>
      <c r="K532" s="36"/>
    </row>
    <row r="533" spans="1:11" s="31" customFormat="1" ht="16.5" customHeight="1">
      <c r="A533" s="130">
        <v>8</v>
      </c>
      <c r="B533" s="27" t="s">
        <v>135</v>
      </c>
      <c r="C533" s="41" t="s">
        <v>792</v>
      </c>
      <c r="D533" s="92" t="s">
        <v>746</v>
      </c>
      <c r="E533" s="103">
        <v>0.67</v>
      </c>
      <c r="F533" s="46" t="s">
        <v>195</v>
      </c>
      <c r="G533" s="30">
        <v>19.41</v>
      </c>
      <c r="H533" s="172">
        <f t="shared" si="38"/>
        <v>22.904</v>
      </c>
      <c r="I533" s="176">
        <f t="shared" si="35"/>
        <v>0</v>
      </c>
      <c r="J533" s="176">
        <f t="shared" si="36"/>
        <v>0</v>
      </c>
      <c r="K533" s="36"/>
    </row>
    <row r="534" spans="1:11" s="31" customFormat="1" ht="16.5" customHeight="1">
      <c r="A534" s="130">
        <v>9</v>
      </c>
      <c r="B534" s="27" t="s">
        <v>209</v>
      </c>
      <c r="C534" s="28">
        <v>27752</v>
      </c>
      <c r="D534" s="92" t="s">
        <v>528</v>
      </c>
      <c r="E534" s="103">
        <v>0.024</v>
      </c>
      <c r="F534" s="29" t="s">
        <v>195</v>
      </c>
      <c r="G534" s="30">
        <v>0.46</v>
      </c>
      <c r="H534" s="172">
        <f t="shared" si="38"/>
        <v>0.543</v>
      </c>
      <c r="I534" s="176">
        <f t="shared" si="35"/>
        <v>0</v>
      </c>
      <c r="J534" s="176">
        <f t="shared" si="36"/>
        <v>0</v>
      </c>
      <c r="K534" s="193" t="s">
        <v>883</v>
      </c>
    </row>
    <row r="535" spans="1:11" s="33" customFormat="1" ht="16.5" customHeight="1">
      <c r="A535" s="130">
        <v>10</v>
      </c>
      <c r="B535" s="34" t="s">
        <v>127</v>
      </c>
      <c r="C535" s="34" t="s">
        <v>795</v>
      </c>
      <c r="D535" s="35" t="s">
        <v>529</v>
      </c>
      <c r="E535" s="103">
        <v>0.65</v>
      </c>
      <c r="F535" s="37" t="s">
        <v>195</v>
      </c>
      <c r="G535" s="30">
        <v>18.69</v>
      </c>
      <c r="H535" s="172">
        <f t="shared" si="38"/>
        <v>22.054</v>
      </c>
      <c r="I535" s="176">
        <f t="shared" si="35"/>
        <v>0</v>
      </c>
      <c r="J535" s="176">
        <f t="shared" si="36"/>
        <v>0</v>
      </c>
      <c r="K535" s="36"/>
    </row>
    <row r="536" spans="1:10" s="36" customFormat="1" ht="16.5" customHeight="1">
      <c r="A536" s="130">
        <v>11</v>
      </c>
      <c r="B536" s="34" t="s">
        <v>7</v>
      </c>
      <c r="C536" s="34" t="s">
        <v>286</v>
      </c>
      <c r="D536" s="38" t="s">
        <v>532</v>
      </c>
      <c r="E536" s="103">
        <v>0.3</v>
      </c>
      <c r="F536" s="37" t="s">
        <v>195</v>
      </c>
      <c r="G536" s="30">
        <v>7.68</v>
      </c>
      <c r="H536" s="172">
        <f t="shared" si="38"/>
        <v>9.062</v>
      </c>
      <c r="I536" s="176">
        <f t="shared" si="35"/>
        <v>0</v>
      </c>
      <c r="J536" s="176">
        <f t="shared" si="36"/>
        <v>0</v>
      </c>
    </row>
    <row r="537" spans="1:10" s="36" customFormat="1" ht="16.5" customHeight="1">
      <c r="A537" s="130">
        <v>12</v>
      </c>
      <c r="B537" s="34" t="s">
        <v>8</v>
      </c>
      <c r="C537" s="34" t="s">
        <v>1171</v>
      </c>
      <c r="D537" s="38" t="s">
        <v>533</v>
      </c>
      <c r="E537" s="103">
        <v>0.0055</v>
      </c>
      <c r="F537" s="37" t="s">
        <v>195</v>
      </c>
      <c r="G537" s="30">
        <v>0.11</v>
      </c>
      <c r="H537" s="172">
        <f t="shared" si="38"/>
        <v>0.13</v>
      </c>
      <c r="I537" s="176">
        <f t="shared" si="35"/>
        <v>0</v>
      </c>
      <c r="J537" s="176">
        <f t="shared" si="36"/>
        <v>0</v>
      </c>
    </row>
    <row r="538" spans="1:11" s="10" customFormat="1" ht="16.5" customHeight="1">
      <c r="A538" s="130">
        <v>13</v>
      </c>
      <c r="B538" s="34" t="s">
        <v>9</v>
      </c>
      <c r="C538" s="34" t="s">
        <v>287</v>
      </c>
      <c r="D538" s="38" t="s">
        <v>534</v>
      </c>
      <c r="E538" s="103">
        <v>0.0034</v>
      </c>
      <c r="F538" s="37" t="s">
        <v>195</v>
      </c>
      <c r="G538" s="30">
        <v>0.45</v>
      </c>
      <c r="H538" s="172">
        <f t="shared" si="38"/>
        <v>0.531</v>
      </c>
      <c r="I538" s="176">
        <f t="shared" si="35"/>
        <v>0</v>
      </c>
      <c r="J538" s="176">
        <f t="shared" si="36"/>
        <v>0</v>
      </c>
      <c r="K538" s="36"/>
    </row>
    <row r="539" spans="1:11" s="33" customFormat="1" ht="16.5" customHeight="1">
      <c r="A539" s="130">
        <v>14</v>
      </c>
      <c r="B539" s="34" t="s">
        <v>10</v>
      </c>
      <c r="C539" s="34" t="s">
        <v>387</v>
      </c>
      <c r="D539" s="93" t="s">
        <v>535</v>
      </c>
      <c r="E539" s="103">
        <v>0.0034</v>
      </c>
      <c r="F539" s="37" t="s">
        <v>195</v>
      </c>
      <c r="G539" s="30">
        <v>0.24</v>
      </c>
      <c r="H539" s="172">
        <f t="shared" si="38"/>
        <v>0.283</v>
      </c>
      <c r="I539" s="176">
        <f t="shared" si="35"/>
        <v>0</v>
      </c>
      <c r="J539" s="176">
        <f t="shared" si="36"/>
        <v>0</v>
      </c>
      <c r="K539" s="36"/>
    </row>
    <row r="540" spans="1:11" s="33" customFormat="1" ht="16.5" customHeight="1">
      <c r="A540" s="130">
        <v>15</v>
      </c>
      <c r="B540" s="34" t="s">
        <v>231</v>
      </c>
      <c r="C540" s="34" t="s">
        <v>1169</v>
      </c>
      <c r="D540" s="38" t="s">
        <v>262</v>
      </c>
      <c r="E540" s="103">
        <v>0.08</v>
      </c>
      <c r="F540" s="37" t="s">
        <v>195</v>
      </c>
      <c r="G540" s="30">
        <v>0.911</v>
      </c>
      <c r="H540" s="172">
        <f t="shared" si="38"/>
        <v>1.075</v>
      </c>
      <c r="I540" s="176">
        <f t="shared" si="35"/>
        <v>0</v>
      </c>
      <c r="J540" s="176">
        <f t="shared" si="36"/>
        <v>0</v>
      </c>
      <c r="K540" s="36"/>
    </row>
    <row r="541" spans="1:10" s="36" customFormat="1" ht="16.5" customHeight="1">
      <c r="A541" s="130">
        <v>16</v>
      </c>
      <c r="B541" s="34" t="s">
        <v>14</v>
      </c>
      <c r="C541" s="52" t="s">
        <v>1179</v>
      </c>
      <c r="D541" s="93" t="s">
        <v>547</v>
      </c>
      <c r="E541" s="103">
        <v>18</v>
      </c>
      <c r="F541" s="37" t="s">
        <v>195</v>
      </c>
      <c r="G541" s="30">
        <v>801</v>
      </c>
      <c r="H541" s="172">
        <f t="shared" si="38"/>
        <v>945.18</v>
      </c>
      <c r="I541" s="176">
        <f t="shared" si="35"/>
        <v>0</v>
      </c>
      <c r="J541" s="176">
        <f t="shared" si="36"/>
        <v>0</v>
      </c>
    </row>
    <row r="542" spans="1:11" s="10" customFormat="1" ht="16.5" customHeight="1">
      <c r="A542" s="130">
        <v>17</v>
      </c>
      <c r="B542" s="34" t="s">
        <v>15</v>
      </c>
      <c r="C542" s="34" t="s">
        <v>1177</v>
      </c>
      <c r="D542" s="38" t="s">
        <v>155</v>
      </c>
      <c r="E542" s="103">
        <v>0.02</v>
      </c>
      <c r="F542" s="37" t="s">
        <v>195</v>
      </c>
      <c r="G542" s="30">
        <v>2.315</v>
      </c>
      <c r="H542" s="172">
        <f t="shared" si="38"/>
        <v>2.732</v>
      </c>
      <c r="I542" s="176">
        <f t="shared" si="35"/>
        <v>0</v>
      </c>
      <c r="J542" s="176">
        <f t="shared" si="36"/>
        <v>0</v>
      </c>
      <c r="K542" s="36"/>
    </row>
    <row r="543" spans="1:10" s="36" customFormat="1" ht="16.5" customHeight="1">
      <c r="A543" s="130">
        <v>18</v>
      </c>
      <c r="B543" s="34" t="s">
        <v>17</v>
      </c>
      <c r="C543" s="34" t="s">
        <v>285</v>
      </c>
      <c r="D543" s="38" t="s">
        <v>550</v>
      </c>
      <c r="E543" s="103">
        <v>2.29</v>
      </c>
      <c r="F543" s="37" t="s">
        <v>195</v>
      </c>
      <c r="G543" s="30">
        <v>17.2</v>
      </c>
      <c r="H543" s="172">
        <f t="shared" si="38"/>
        <v>20.296</v>
      </c>
      <c r="I543" s="176">
        <f t="shared" si="35"/>
        <v>0</v>
      </c>
      <c r="J543" s="176">
        <f t="shared" si="36"/>
        <v>0</v>
      </c>
    </row>
    <row r="544" spans="1:10" s="36" customFormat="1" ht="16.5" customHeight="1">
      <c r="A544" s="130">
        <v>19</v>
      </c>
      <c r="B544" s="27" t="s">
        <v>18</v>
      </c>
      <c r="C544" s="27" t="s">
        <v>1176</v>
      </c>
      <c r="D544" s="41" t="s">
        <v>748</v>
      </c>
      <c r="E544" s="103">
        <v>0.58</v>
      </c>
      <c r="F544" s="37" t="s">
        <v>195</v>
      </c>
      <c r="G544" s="30">
        <v>10.3</v>
      </c>
      <c r="H544" s="172">
        <f t="shared" si="38"/>
        <v>12.154</v>
      </c>
      <c r="I544" s="176">
        <f t="shared" si="35"/>
        <v>0</v>
      </c>
      <c r="J544" s="176">
        <f t="shared" si="36"/>
        <v>0</v>
      </c>
    </row>
    <row r="545" spans="1:11" s="31" customFormat="1" ht="16.5" customHeight="1">
      <c r="A545" s="130">
        <v>20</v>
      </c>
      <c r="B545" s="27" t="s">
        <v>19</v>
      </c>
      <c r="C545" s="27"/>
      <c r="D545" s="41" t="s">
        <v>749</v>
      </c>
      <c r="E545" s="103">
        <v>0.48</v>
      </c>
      <c r="F545" s="37" t="s">
        <v>195</v>
      </c>
      <c r="G545" s="30">
        <v>9.061</v>
      </c>
      <c r="H545" s="172">
        <f t="shared" si="38"/>
        <v>10.692</v>
      </c>
      <c r="I545" s="176">
        <f t="shared" si="35"/>
        <v>0</v>
      </c>
      <c r="J545" s="176">
        <f t="shared" si="36"/>
        <v>0</v>
      </c>
      <c r="K545" s="36"/>
    </row>
    <row r="546" spans="1:11" s="33" customFormat="1" ht="16.5" customHeight="1">
      <c r="A546" s="130">
        <v>21</v>
      </c>
      <c r="B546" s="34" t="s">
        <v>96</v>
      </c>
      <c r="C546" s="34" t="s">
        <v>1170</v>
      </c>
      <c r="D546" s="92" t="s">
        <v>552</v>
      </c>
      <c r="E546" s="103">
        <v>0.0034</v>
      </c>
      <c r="F546" s="37" t="s">
        <v>195</v>
      </c>
      <c r="G546" s="30">
        <v>0.035</v>
      </c>
      <c r="H546" s="172">
        <f t="shared" si="38"/>
        <v>0.041</v>
      </c>
      <c r="I546" s="176">
        <f t="shared" si="35"/>
        <v>0</v>
      </c>
      <c r="J546" s="176">
        <f t="shared" si="36"/>
        <v>0</v>
      </c>
      <c r="K546" s="36"/>
    </row>
    <row r="547" spans="1:11" s="31" customFormat="1" ht="16.5" customHeight="1">
      <c r="A547" s="130">
        <v>22</v>
      </c>
      <c r="B547" s="27" t="s">
        <v>20</v>
      </c>
      <c r="C547" s="27" t="s">
        <v>1175</v>
      </c>
      <c r="D547" s="41" t="s">
        <v>553</v>
      </c>
      <c r="E547" s="103">
        <v>0.106</v>
      </c>
      <c r="F547" s="37" t="s">
        <v>195</v>
      </c>
      <c r="G547" s="30">
        <v>2.36</v>
      </c>
      <c r="H547" s="172">
        <f t="shared" si="38"/>
        <v>2.785</v>
      </c>
      <c r="I547" s="176">
        <f t="shared" si="35"/>
        <v>0</v>
      </c>
      <c r="J547" s="176">
        <f t="shared" si="36"/>
        <v>0</v>
      </c>
      <c r="K547" s="36"/>
    </row>
    <row r="548" spans="1:11" s="33" customFormat="1" ht="16.5" customHeight="1">
      <c r="A548" s="130">
        <v>23</v>
      </c>
      <c r="B548" s="34" t="s">
        <v>234</v>
      </c>
      <c r="C548" s="34" t="s">
        <v>282</v>
      </c>
      <c r="D548" s="38" t="s">
        <v>565</v>
      </c>
      <c r="E548" s="103">
        <v>0.065</v>
      </c>
      <c r="F548" s="37" t="s">
        <v>195</v>
      </c>
      <c r="G548" s="30">
        <v>0.656</v>
      </c>
      <c r="H548" s="172">
        <f t="shared" si="38"/>
        <v>0.774</v>
      </c>
      <c r="I548" s="176">
        <f t="shared" si="35"/>
        <v>0</v>
      </c>
      <c r="J548" s="176">
        <f t="shared" si="36"/>
        <v>0</v>
      </c>
      <c r="K548" s="36"/>
    </row>
    <row r="549" spans="1:11" s="33" customFormat="1" ht="16.5" customHeight="1">
      <c r="A549" s="130">
        <v>24</v>
      </c>
      <c r="B549" s="34" t="s">
        <v>859</v>
      </c>
      <c r="C549" s="158"/>
      <c r="D549" s="34" t="s">
        <v>860</v>
      </c>
      <c r="E549" s="103"/>
      <c r="F549" s="37" t="s">
        <v>195</v>
      </c>
      <c r="G549" s="30">
        <v>884</v>
      </c>
      <c r="H549" s="172">
        <f t="shared" si="38"/>
        <v>1043.12</v>
      </c>
      <c r="I549" s="176">
        <f t="shared" si="35"/>
        <v>0</v>
      </c>
      <c r="J549" s="176">
        <f t="shared" si="36"/>
        <v>0</v>
      </c>
      <c r="K549" s="36"/>
    </row>
    <row r="550" spans="1:11" s="33" customFormat="1" ht="16.5" customHeight="1">
      <c r="A550" s="130">
        <v>25</v>
      </c>
      <c r="B550" s="34" t="s">
        <v>139</v>
      </c>
      <c r="C550" s="34" t="s">
        <v>793</v>
      </c>
      <c r="D550" s="94" t="s">
        <v>566</v>
      </c>
      <c r="E550" s="103">
        <v>0.107</v>
      </c>
      <c r="F550" s="37" t="s">
        <v>195</v>
      </c>
      <c r="G550" s="30">
        <v>9.34</v>
      </c>
      <c r="H550" s="172">
        <f t="shared" si="38"/>
        <v>11.021</v>
      </c>
      <c r="I550" s="176">
        <f t="shared" si="35"/>
        <v>0</v>
      </c>
      <c r="J550" s="176">
        <f t="shared" si="36"/>
        <v>0</v>
      </c>
      <c r="K550" s="36"/>
    </row>
    <row r="551" spans="1:11" s="31" customFormat="1" ht="16.5" customHeight="1">
      <c r="A551" s="130">
        <v>26</v>
      </c>
      <c r="B551" s="27" t="s">
        <v>208</v>
      </c>
      <c r="C551" s="27" t="s">
        <v>794</v>
      </c>
      <c r="D551" s="92" t="s">
        <v>569</v>
      </c>
      <c r="E551" s="103">
        <v>0.117</v>
      </c>
      <c r="F551" s="37" t="s">
        <v>195</v>
      </c>
      <c r="G551" s="30">
        <v>18.55</v>
      </c>
      <c r="H551" s="172">
        <f t="shared" si="38"/>
        <v>21.889</v>
      </c>
      <c r="I551" s="176">
        <f t="shared" si="35"/>
        <v>0</v>
      </c>
      <c r="J551" s="176">
        <f t="shared" si="36"/>
        <v>0</v>
      </c>
      <c r="K551" s="36"/>
    </row>
    <row r="552" spans="1:11" s="32" customFormat="1" ht="16.5" customHeight="1">
      <c r="A552" s="130">
        <v>27</v>
      </c>
      <c r="B552" s="27" t="s">
        <v>175</v>
      </c>
      <c r="C552" s="27" t="s">
        <v>1174</v>
      </c>
      <c r="D552" s="41" t="s">
        <v>570</v>
      </c>
      <c r="E552" s="103">
        <v>0.075</v>
      </c>
      <c r="F552" s="37" t="s">
        <v>195</v>
      </c>
      <c r="G552" s="30">
        <v>2.184</v>
      </c>
      <c r="H552" s="172">
        <f t="shared" si="38"/>
        <v>2.577</v>
      </c>
      <c r="I552" s="176">
        <f t="shared" si="35"/>
        <v>0</v>
      </c>
      <c r="J552" s="176">
        <f t="shared" si="36"/>
        <v>0</v>
      </c>
      <c r="K552" s="36"/>
    </row>
    <row r="553" spans="1:11" s="33" customFormat="1" ht="16.5" customHeight="1">
      <c r="A553" s="130">
        <v>28</v>
      </c>
      <c r="B553" s="34" t="s">
        <v>140</v>
      </c>
      <c r="C553" s="34"/>
      <c r="D553" s="94" t="s">
        <v>571</v>
      </c>
      <c r="E553" s="103">
        <v>0.11</v>
      </c>
      <c r="F553" s="37" t="s">
        <v>195</v>
      </c>
      <c r="G553" s="30">
        <v>9.34</v>
      </c>
      <c r="H553" s="172">
        <f t="shared" si="38"/>
        <v>11.021</v>
      </c>
      <c r="I553" s="176">
        <f t="shared" si="35"/>
        <v>0</v>
      </c>
      <c r="J553" s="176">
        <f t="shared" si="36"/>
        <v>0</v>
      </c>
      <c r="K553" s="36"/>
    </row>
    <row r="554" spans="1:11" s="33" customFormat="1" ht="16.5" customHeight="1">
      <c r="A554" s="130">
        <v>29</v>
      </c>
      <c r="B554" s="34" t="s">
        <v>142</v>
      </c>
      <c r="C554" s="34" t="s">
        <v>1178</v>
      </c>
      <c r="D554" s="92" t="s">
        <v>572</v>
      </c>
      <c r="E554" s="103">
        <v>0.592</v>
      </c>
      <c r="F554" s="37" t="s">
        <v>195</v>
      </c>
      <c r="G554" s="30">
        <v>9.78</v>
      </c>
      <c r="H554" s="172">
        <f t="shared" si="38"/>
        <v>11.54</v>
      </c>
      <c r="I554" s="176">
        <f t="shared" si="35"/>
        <v>0</v>
      </c>
      <c r="J554" s="176">
        <f t="shared" si="36"/>
        <v>0</v>
      </c>
      <c r="K554" s="36"/>
    </row>
    <row r="555" spans="1:11" s="33" customFormat="1" ht="16.5" customHeight="1">
      <c r="A555" s="130">
        <v>30</v>
      </c>
      <c r="B555" s="34" t="s">
        <v>143</v>
      </c>
      <c r="C555" s="34" t="s">
        <v>796</v>
      </c>
      <c r="D555" s="38" t="s">
        <v>574</v>
      </c>
      <c r="E555" s="103">
        <v>0.989</v>
      </c>
      <c r="F555" s="37" t="s">
        <v>195</v>
      </c>
      <c r="G555" s="30">
        <v>23.35</v>
      </c>
      <c r="H555" s="172">
        <f t="shared" si="38"/>
        <v>27.553</v>
      </c>
      <c r="I555" s="176">
        <f t="shared" si="35"/>
        <v>0</v>
      </c>
      <c r="J555" s="176">
        <f t="shared" si="36"/>
        <v>0</v>
      </c>
      <c r="K555" s="36"/>
    </row>
    <row r="556" spans="1:11" s="33" customFormat="1" ht="16.5" customHeight="1">
      <c r="A556" s="130">
        <v>31</v>
      </c>
      <c r="B556" s="34" t="s">
        <v>856</v>
      </c>
      <c r="C556" s="34" t="s">
        <v>1067</v>
      </c>
      <c r="D556" s="38" t="s">
        <v>405</v>
      </c>
      <c r="E556" s="103">
        <v>0.083</v>
      </c>
      <c r="F556" s="37" t="s">
        <v>195</v>
      </c>
      <c r="G556" s="30">
        <v>2.818</v>
      </c>
      <c r="H556" s="172">
        <f t="shared" si="38"/>
        <v>3.325</v>
      </c>
      <c r="I556" s="176">
        <f t="shared" si="35"/>
        <v>0</v>
      </c>
      <c r="J556" s="176">
        <f t="shared" si="36"/>
        <v>0</v>
      </c>
      <c r="K556" s="36"/>
    </row>
    <row r="557" spans="1:11" s="33" customFormat="1" ht="16.5" customHeight="1">
      <c r="A557" s="130">
        <v>32</v>
      </c>
      <c r="B557" s="34" t="s">
        <v>399</v>
      </c>
      <c r="C557" s="34" t="s">
        <v>471</v>
      </c>
      <c r="D557" s="38" t="s">
        <v>400</v>
      </c>
      <c r="E557" s="103">
        <v>0.056</v>
      </c>
      <c r="F557" s="37" t="s">
        <v>195</v>
      </c>
      <c r="G557" s="30">
        <v>2.041</v>
      </c>
      <c r="H557" s="172">
        <f t="shared" si="38"/>
        <v>2.408</v>
      </c>
      <c r="I557" s="176">
        <f t="shared" si="35"/>
        <v>0</v>
      </c>
      <c r="J557" s="176">
        <f t="shared" si="36"/>
        <v>0</v>
      </c>
      <c r="K557" s="36"/>
    </row>
    <row r="558" spans="1:11" s="33" customFormat="1" ht="16.5" customHeight="1">
      <c r="A558" s="130">
        <v>33</v>
      </c>
      <c r="B558" s="34" t="s">
        <v>401</v>
      </c>
      <c r="C558" s="34" t="s">
        <v>470</v>
      </c>
      <c r="D558" s="38" t="s">
        <v>402</v>
      </c>
      <c r="E558" s="103">
        <v>0.056</v>
      </c>
      <c r="F558" s="37" t="s">
        <v>195</v>
      </c>
      <c r="G558" s="30">
        <v>2.041</v>
      </c>
      <c r="H558" s="172">
        <f t="shared" si="38"/>
        <v>2.408</v>
      </c>
      <c r="I558" s="176">
        <f t="shared" si="35"/>
        <v>0</v>
      </c>
      <c r="J558" s="176">
        <f t="shared" si="36"/>
        <v>0</v>
      </c>
      <c r="K558" s="36"/>
    </row>
    <row r="559" spans="1:11" s="33" customFormat="1" ht="16.5" customHeight="1">
      <c r="A559" s="130">
        <v>34</v>
      </c>
      <c r="B559" s="34" t="s">
        <v>403</v>
      </c>
      <c r="C559" s="34" t="s">
        <v>465</v>
      </c>
      <c r="D559" s="38" t="s">
        <v>404</v>
      </c>
      <c r="E559" s="103">
        <v>0.056</v>
      </c>
      <c r="F559" s="37" t="s">
        <v>195</v>
      </c>
      <c r="G559" s="30">
        <v>2.041</v>
      </c>
      <c r="H559" s="172">
        <f t="shared" si="38"/>
        <v>2.408</v>
      </c>
      <c r="I559" s="176">
        <f t="shared" si="35"/>
        <v>0</v>
      </c>
      <c r="J559" s="176">
        <f t="shared" si="36"/>
        <v>0</v>
      </c>
      <c r="K559" s="36"/>
    </row>
    <row r="560" spans="1:11" s="33" customFormat="1" ht="16.5" customHeight="1">
      <c r="A560" s="130">
        <v>35</v>
      </c>
      <c r="B560" s="34" t="s">
        <v>1150</v>
      </c>
      <c r="C560" s="34" t="s">
        <v>1151</v>
      </c>
      <c r="D560" s="38" t="s">
        <v>1152</v>
      </c>
      <c r="E560" s="103">
        <v>24</v>
      </c>
      <c r="F560" s="37" t="s">
        <v>195</v>
      </c>
      <c r="G560" s="30">
        <v>295.236</v>
      </c>
      <c r="H560" s="172">
        <f t="shared" si="38"/>
        <v>348.378</v>
      </c>
      <c r="I560" s="176">
        <f t="shared" si="35"/>
        <v>0</v>
      </c>
      <c r="J560" s="176">
        <f t="shared" si="36"/>
        <v>0</v>
      </c>
      <c r="K560" s="36"/>
    </row>
    <row r="561" spans="1:11" s="31" customFormat="1" ht="16.5" customHeight="1">
      <c r="A561" s="130">
        <v>36</v>
      </c>
      <c r="B561" s="27" t="s">
        <v>230</v>
      </c>
      <c r="C561" s="27" t="s">
        <v>1172</v>
      </c>
      <c r="D561" s="28" t="s">
        <v>584</v>
      </c>
      <c r="E561" s="103">
        <v>0.001</v>
      </c>
      <c r="F561" s="29" t="s">
        <v>195</v>
      </c>
      <c r="G561" s="30">
        <v>0.25</v>
      </c>
      <c r="H561" s="55">
        <f t="shared" si="38"/>
        <v>0.295</v>
      </c>
      <c r="I561" s="176">
        <f t="shared" si="35"/>
        <v>0</v>
      </c>
      <c r="J561" s="176">
        <f t="shared" si="36"/>
        <v>0</v>
      </c>
      <c r="K561" s="36"/>
    </row>
    <row r="562" spans="1:11" s="31" customFormat="1" ht="16.5" customHeight="1">
      <c r="A562" s="130">
        <v>37</v>
      </c>
      <c r="B562" s="27" t="s">
        <v>397</v>
      </c>
      <c r="C562" s="27" t="s">
        <v>1101</v>
      </c>
      <c r="D562" s="28" t="s">
        <v>398</v>
      </c>
      <c r="E562" s="103">
        <v>0.023</v>
      </c>
      <c r="F562" s="29" t="s">
        <v>195</v>
      </c>
      <c r="G562" s="30">
        <v>2.5</v>
      </c>
      <c r="H562" s="55">
        <f t="shared" si="38"/>
        <v>2.95</v>
      </c>
      <c r="I562" s="176">
        <f t="shared" si="35"/>
        <v>0</v>
      </c>
      <c r="J562" s="176">
        <f t="shared" si="36"/>
        <v>0</v>
      </c>
      <c r="K562" s="36"/>
    </row>
    <row r="563" spans="1:11" s="33" customFormat="1" ht="16.5" customHeight="1">
      <c r="A563" s="130">
        <v>38</v>
      </c>
      <c r="B563" s="34"/>
      <c r="C563" s="34" t="s">
        <v>419</v>
      </c>
      <c r="D563" s="38" t="s">
        <v>747</v>
      </c>
      <c r="E563" s="103">
        <v>26</v>
      </c>
      <c r="F563" s="37" t="s">
        <v>195</v>
      </c>
      <c r="G563" s="30">
        <v>349.343</v>
      </c>
      <c r="H563" s="55">
        <f t="shared" si="38"/>
        <v>412.225</v>
      </c>
      <c r="I563" s="176">
        <f t="shared" si="35"/>
        <v>0</v>
      </c>
      <c r="J563" s="176">
        <f t="shared" si="36"/>
        <v>0</v>
      </c>
      <c r="K563" s="36"/>
    </row>
    <row r="564" spans="1:11" s="31" customFormat="1" ht="16.5" customHeight="1">
      <c r="A564" s="131"/>
      <c r="B564" s="132"/>
      <c r="C564" s="132"/>
      <c r="D564" s="155" t="s">
        <v>62</v>
      </c>
      <c r="E564" s="113"/>
      <c r="F564" s="72"/>
      <c r="G564" s="185"/>
      <c r="H564" s="90"/>
      <c r="I564" s="178"/>
      <c r="J564" s="178"/>
      <c r="K564" s="36"/>
    </row>
    <row r="565" spans="1:11" s="31" customFormat="1" ht="16.5" customHeight="1">
      <c r="A565" s="130">
        <v>1</v>
      </c>
      <c r="B565" s="27" t="s">
        <v>125</v>
      </c>
      <c r="C565" s="27" t="s">
        <v>1205</v>
      </c>
      <c r="D565" s="41" t="s">
        <v>522</v>
      </c>
      <c r="E565" s="103">
        <v>0.01</v>
      </c>
      <c r="F565" s="29" t="s">
        <v>195</v>
      </c>
      <c r="G565" s="30">
        <v>0.1</v>
      </c>
      <c r="H565" s="55">
        <f aca="true" t="shared" si="39" ref="H565:H573">G565*1.18</f>
        <v>0.118</v>
      </c>
      <c r="I565" s="176">
        <f aca="true" t="shared" si="40" ref="I565:I573">H565*I$13</f>
        <v>0</v>
      </c>
      <c r="J565" s="176">
        <f aca="true" t="shared" si="41" ref="J565:J573">I565-I565*J$13</f>
        <v>0</v>
      </c>
      <c r="K565" s="36"/>
    </row>
    <row r="566" spans="1:11" s="31" customFormat="1" ht="16.5" customHeight="1">
      <c r="A566" s="130">
        <v>2</v>
      </c>
      <c r="B566" s="27" t="s">
        <v>389</v>
      </c>
      <c r="C566" s="27" t="s">
        <v>1199</v>
      </c>
      <c r="D566" s="41" t="s">
        <v>536</v>
      </c>
      <c r="E566" s="103">
        <v>0.081</v>
      </c>
      <c r="F566" s="29" t="s">
        <v>195</v>
      </c>
      <c r="G566" s="30">
        <v>0.931</v>
      </c>
      <c r="H566" s="55">
        <f t="shared" si="39"/>
        <v>1.099</v>
      </c>
      <c r="I566" s="176">
        <f t="shared" si="40"/>
        <v>0</v>
      </c>
      <c r="J566" s="176">
        <f t="shared" si="41"/>
        <v>0</v>
      </c>
      <c r="K566" s="36"/>
    </row>
    <row r="567" spans="1:11" s="31" customFormat="1" ht="16.5" customHeight="1">
      <c r="A567" s="130">
        <v>3</v>
      </c>
      <c r="B567" s="27" t="s">
        <v>7</v>
      </c>
      <c r="C567" s="27" t="s">
        <v>1204</v>
      </c>
      <c r="D567" s="41" t="s">
        <v>532</v>
      </c>
      <c r="E567" s="103">
        <v>0.3</v>
      </c>
      <c r="F567" s="29" t="s">
        <v>195</v>
      </c>
      <c r="G567" s="30">
        <v>7.68</v>
      </c>
      <c r="H567" s="55">
        <f t="shared" si="39"/>
        <v>9.062</v>
      </c>
      <c r="I567" s="176">
        <f t="shared" si="40"/>
        <v>0</v>
      </c>
      <c r="J567" s="176">
        <f t="shared" si="41"/>
        <v>0</v>
      </c>
      <c r="K567" s="36"/>
    </row>
    <row r="568" spans="1:11" s="31" customFormat="1" ht="16.5" customHeight="1">
      <c r="A568" s="130">
        <v>4</v>
      </c>
      <c r="B568" s="27" t="s">
        <v>8</v>
      </c>
      <c r="C568" s="27" t="s">
        <v>1201</v>
      </c>
      <c r="D568" s="41" t="s">
        <v>533</v>
      </c>
      <c r="E568" s="103">
        <v>0.0055</v>
      </c>
      <c r="F568" s="29" t="s">
        <v>195</v>
      </c>
      <c r="G568" s="30">
        <v>0.11</v>
      </c>
      <c r="H568" s="55">
        <f t="shared" si="39"/>
        <v>0.13</v>
      </c>
      <c r="I568" s="176">
        <f t="shared" si="40"/>
        <v>0</v>
      </c>
      <c r="J568" s="176">
        <f t="shared" si="41"/>
        <v>0</v>
      </c>
      <c r="K568" s="36"/>
    </row>
    <row r="569" spans="1:11" s="31" customFormat="1" ht="16.5" customHeight="1">
      <c r="A569" s="130">
        <v>5</v>
      </c>
      <c r="B569" s="27" t="s">
        <v>10</v>
      </c>
      <c r="C569" s="27" t="s">
        <v>1206</v>
      </c>
      <c r="D569" s="41" t="s">
        <v>535</v>
      </c>
      <c r="E569" s="103">
        <v>0.0034</v>
      </c>
      <c r="F569" s="29" t="s">
        <v>195</v>
      </c>
      <c r="G569" s="30">
        <v>0.24</v>
      </c>
      <c r="H569" s="55">
        <f t="shared" si="39"/>
        <v>0.283</v>
      </c>
      <c r="I569" s="176">
        <f t="shared" si="40"/>
        <v>0</v>
      </c>
      <c r="J569" s="176">
        <f t="shared" si="41"/>
        <v>0</v>
      </c>
      <c r="K569" s="36"/>
    </row>
    <row r="570" spans="1:11" s="51" customFormat="1" ht="16.5" customHeight="1">
      <c r="A570" s="130">
        <v>6</v>
      </c>
      <c r="B570" s="27" t="s">
        <v>15</v>
      </c>
      <c r="C570" s="28">
        <v>700719594</v>
      </c>
      <c r="D570" s="41" t="s">
        <v>155</v>
      </c>
      <c r="E570" s="103">
        <v>0.02</v>
      </c>
      <c r="F570" s="46" t="s">
        <v>195</v>
      </c>
      <c r="G570" s="30">
        <v>2.315</v>
      </c>
      <c r="H570" s="55">
        <f>G570*1.18</f>
        <v>2.732</v>
      </c>
      <c r="I570" s="176">
        <f>H570*I$13</f>
        <v>0</v>
      </c>
      <c r="J570" s="176">
        <f>I570-I570*J$13</f>
        <v>0</v>
      </c>
      <c r="K570" s="67"/>
    </row>
    <row r="571" spans="1:11" s="31" customFormat="1" ht="16.5" customHeight="1">
      <c r="A571" s="130">
        <v>7</v>
      </c>
      <c r="B571" s="27" t="s">
        <v>17</v>
      </c>
      <c r="C571" s="27" t="s">
        <v>1203</v>
      </c>
      <c r="D571" s="41" t="s">
        <v>550</v>
      </c>
      <c r="E571" s="103">
        <v>2.29</v>
      </c>
      <c r="F571" s="29" t="s">
        <v>195</v>
      </c>
      <c r="G571" s="30">
        <v>17.2</v>
      </c>
      <c r="H571" s="55">
        <f t="shared" si="39"/>
        <v>20.296</v>
      </c>
      <c r="I571" s="176">
        <f t="shared" si="40"/>
        <v>0</v>
      </c>
      <c r="J571" s="176">
        <f t="shared" si="41"/>
        <v>0</v>
      </c>
      <c r="K571" s="36"/>
    </row>
    <row r="572" spans="1:11" s="31" customFormat="1" ht="16.5" customHeight="1">
      <c r="A572" s="130">
        <v>8</v>
      </c>
      <c r="B572" s="27" t="s">
        <v>96</v>
      </c>
      <c r="C572" s="27" t="s">
        <v>1202</v>
      </c>
      <c r="D572" s="41" t="s">
        <v>552</v>
      </c>
      <c r="E572" s="103">
        <v>0.0034</v>
      </c>
      <c r="F572" s="29" t="s">
        <v>195</v>
      </c>
      <c r="G572" s="30">
        <v>0.035</v>
      </c>
      <c r="H572" s="55">
        <f t="shared" si="39"/>
        <v>0.041</v>
      </c>
      <c r="I572" s="176">
        <f t="shared" si="40"/>
        <v>0</v>
      </c>
      <c r="J572" s="176">
        <f t="shared" si="41"/>
        <v>0</v>
      </c>
      <c r="K572" s="36"/>
    </row>
    <row r="573" spans="1:11" s="31" customFormat="1" ht="16.5" customHeight="1">
      <c r="A573" s="130">
        <v>9</v>
      </c>
      <c r="B573" s="27" t="s">
        <v>138</v>
      </c>
      <c r="C573" s="27" t="s">
        <v>1200</v>
      </c>
      <c r="D573" s="41" t="s">
        <v>551</v>
      </c>
      <c r="E573" s="103">
        <v>0.06</v>
      </c>
      <c r="F573" s="29" t="s">
        <v>195</v>
      </c>
      <c r="G573" s="30">
        <v>0.83</v>
      </c>
      <c r="H573" s="55">
        <f t="shared" si="39"/>
        <v>0.979</v>
      </c>
      <c r="I573" s="176">
        <f t="shared" si="40"/>
        <v>0</v>
      </c>
      <c r="J573" s="176">
        <f t="shared" si="41"/>
        <v>0</v>
      </c>
      <c r="K573" s="36"/>
    </row>
    <row r="574" spans="1:11" s="51" customFormat="1" ht="16.5" customHeight="1">
      <c r="A574" s="130">
        <v>10</v>
      </c>
      <c r="B574" s="28" t="s">
        <v>1197</v>
      </c>
      <c r="C574" s="121">
        <v>71404784</v>
      </c>
      <c r="D574" s="62" t="s">
        <v>1198</v>
      </c>
      <c r="E574" s="103">
        <v>0.873</v>
      </c>
      <c r="F574" s="46" t="s">
        <v>195</v>
      </c>
      <c r="G574" s="30">
        <v>38.551</v>
      </c>
      <c r="H574" s="55">
        <f>G574*1.18</f>
        <v>45.49</v>
      </c>
      <c r="I574" s="176">
        <f aca="true" t="shared" si="42" ref="I574:I638">H574*I$13</f>
        <v>0</v>
      </c>
      <c r="J574" s="176">
        <f aca="true" t="shared" si="43" ref="J574:J638">I574-I574*J$13</f>
        <v>0</v>
      </c>
      <c r="K574" s="67"/>
    </row>
    <row r="575" spans="1:11" s="10" customFormat="1" ht="24" customHeight="1">
      <c r="A575" s="130">
        <v>11</v>
      </c>
      <c r="B575" s="27" t="s">
        <v>166</v>
      </c>
      <c r="C575" s="48" t="s">
        <v>288</v>
      </c>
      <c r="D575" s="62" t="s">
        <v>715</v>
      </c>
      <c r="E575" s="103">
        <v>0.095</v>
      </c>
      <c r="F575" s="46" t="s">
        <v>195</v>
      </c>
      <c r="G575" s="30">
        <v>0.881</v>
      </c>
      <c r="H575" s="55">
        <f aca="true" t="shared" si="44" ref="H575:H582">G575*1.18</f>
        <v>1.04</v>
      </c>
      <c r="I575" s="176">
        <f t="shared" si="42"/>
        <v>0</v>
      </c>
      <c r="J575" s="176">
        <f t="shared" si="43"/>
        <v>0</v>
      </c>
      <c r="K575" s="36"/>
    </row>
    <row r="576" spans="1:11" s="51" customFormat="1" ht="16.5" customHeight="1">
      <c r="A576" s="130">
        <v>12</v>
      </c>
      <c r="B576" s="27" t="s">
        <v>104</v>
      </c>
      <c r="C576" s="48" t="s">
        <v>289</v>
      </c>
      <c r="D576" s="41" t="s">
        <v>187</v>
      </c>
      <c r="E576" s="102">
        <v>0.086</v>
      </c>
      <c r="F576" s="46" t="s">
        <v>195</v>
      </c>
      <c r="G576" s="30">
        <v>0.801</v>
      </c>
      <c r="H576" s="172">
        <f t="shared" si="44"/>
        <v>0.945</v>
      </c>
      <c r="I576" s="176">
        <f t="shared" si="42"/>
        <v>0</v>
      </c>
      <c r="J576" s="176">
        <f t="shared" si="43"/>
        <v>0</v>
      </c>
      <c r="K576" s="67"/>
    </row>
    <row r="577" spans="1:11" s="51" customFormat="1" ht="16.5" customHeight="1">
      <c r="A577" s="130">
        <v>13</v>
      </c>
      <c r="B577" s="27" t="s">
        <v>170</v>
      </c>
      <c r="C577" s="28" t="s">
        <v>454</v>
      </c>
      <c r="D577" s="96" t="s">
        <v>750</v>
      </c>
      <c r="E577" s="102">
        <v>0.219</v>
      </c>
      <c r="F577" s="46" t="s">
        <v>195</v>
      </c>
      <c r="G577" s="30">
        <v>5.918</v>
      </c>
      <c r="H577" s="172">
        <f t="shared" si="44"/>
        <v>6.983</v>
      </c>
      <c r="I577" s="176">
        <f t="shared" si="42"/>
        <v>0</v>
      </c>
      <c r="J577" s="176">
        <f t="shared" si="43"/>
        <v>0</v>
      </c>
      <c r="K577" s="67"/>
    </row>
    <row r="578" spans="1:11" s="10" customFormat="1" ht="16.5" customHeight="1">
      <c r="A578" s="130">
        <v>14</v>
      </c>
      <c r="B578" s="27" t="s">
        <v>148</v>
      </c>
      <c r="C578" s="28" t="s">
        <v>290</v>
      </c>
      <c r="D578" s="96" t="s">
        <v>655</v>
      </c>
      <c r="E578" s="103">
        <v>0.175</v>
      </c>
      <c r="F578" s="46" t="s">
        <v>195</v>
      </c>
      <c r="G578" s="30">
        <v>2.555</v>
      </c>
      <c r="H578" s="172">
        <f t="shared" si="44"/>
        <v>3.015</v>
      </c>
      <c r="I578" s="176">
        <f t="shared" si="42"/>
        <v>0</v>
      </c>
      <c r="J578" s="176">
        <f t="shared" si="43"/>
        <v>0</v>
      </c>
      <c r="K578" s="36"/>
    </row>
    <row r="579" spans="1:11" s="51" customFormat="1" ht="16.5" customHeight="1">
      <c r="A579" s="130">
        <v>15</v>
      </c>
      <c r="B579" s="28" t="s">
        <v>172</v>
      </c>
      <c r="C579" s="28" t="s">
        <v>291</v>
      </c>
      <c r="D579" s="41" t="s">
        <v>690</v>
      </c>
      <c r="E579" s="103">
        <v>0.637</v>
      </c>
      <c r="F579" s="46" t="s">
        <v>195</v>
      </c>
      <c r="G579" s="30">
        <v>4.72</v>
      </c>
      <c r="H579" s="172">
        <f t="shared" si="44"/>
        <v>5.57</v>
      </c>
      <c r="I579" s="176">
        <f t="shared" si="42"/>
        <v>0</v>
      </c>
      <c r="J579" s="176">
        <f t="shared" si="43"/>
        <v>0</v>
      </c>
      <c r="K579" s="193" t="s">
        <v>883</v>
      </c>
    </row>
    <row r="580" spans="1:11" s="10" customFormat="1" ht="16.5" customHeight="1">
      <c r="A580" s="130">
        <v>16</v>
      </c>
      <c r="B580" s="27" t="s">
        <v>717</v>
      </c>
      <c r="C580" s="28" t="s">
        <v>292</v>
      </c>
      <c r="D580" s="44" t="s">
        <v>718</v>
      </c>
      <c r="E580" s="102">
        <v>0.857</v>
      </c>
      <c r="F580" s="46" t="s">
        <v>195</v>
      </c>
      <c r="G580" s="30">
        <v>10.2</v>
      </c>
      <c r="H580" s="55">
        <f t="shared" si="44"/>
        <v>12.036</v>
      </c>
      <c r="I580" s="176">
        <f t="shared" si="42"/>
        <v>0</v>
      </c>
      <c r="J580" s="176">
        <f t="shared" si="43"/>
        <v>0</v>
      </c>
      <c r="K580" s="36"/>
    </row>
    <row r="581" spans="1:11" s="10" customFormat="1" ht="16.5" customHeight="1">
      <c r="A581" s="130">
        <v>17</v>
      </c>
      <c r="B581" s="27" t="s">
        <v>374</v>
      </c>
      <c r="C581" s="48" t="s">
        <v>416</v>
      </c>
      <c r="D581" s="41" t="s">
        <v>693</v>
      </c>
      <c r="E581" s="103">
        <v>0.83</v>
      </c>
      <c r="F581" s="46" t="s">
        <v>195</v>
      </c>
      <c r="G581" s="30">
        <v>11.2</v>
      </c>
      <c r="H581" s="55">
        <f t="shared" si="44"/>
        <v>13.216</v>
      </c>
      <c r="I581" s="176">
        <f t="shared" si="42"/>
        <v>0</v>
      </c>
      <c r="J581" s="176">
        <f t="shared" si="43"/>
        <v>0</v>
      </c>
      <c r="K581" s="36"/>
    </row>
    <row r="582" spans="1:11" s="51" customFormat="1" ht="16.5" customHeight="1">
      <c r="A582" s="130">
        <v>18</v>
      </c>
      <c r="B582" s="27" t="s">
        <v>39</v>
      </c>
      <c r="C582" s="28" t="s">
        <v>293</v>
      </c>
      <c r="D582" s="41" t="s">
        <v>695</v>
      </c>
      <c r="E582" s="103">
        <v>0.752</v>
      </c>
      <c r="F582" s="46" t="s">
        <v>195</v>
      </c>
      <c r="G582" s="30">
        <v>11.208</v>
      </c>
      <c r="H582" s="55">
        <f t="shared" si="44"/>
        <v>13.225</v>
      </c>
      <c r="I582" s="176">
        <f t="shared" si="42"/>
        <v>0</v>
      </c>
      <c r="J582" s="176">
        <f t="shared" si="43"/>
        <v>0</v>
      </c>
      <c r="K582" s="67"/>
    </row>
    <row r="583" spans="1:11" s="10" customFormat="1" ht="16.5" customHeight="1">
      <c r="A583" s="131"/>
      <c r="B583" s="132"/>
      <c r="C583" s="132"/>
      <c r="D583" s="49" t="s">
        <v>63</v>
      </c>
      <c r="E583" s="105"/>
      <c r="F583" s="181"/>
      <c r="G583" s="90"/>
      <c r="H583" s="90"/>
      <c r="I583" s="178"/>
      <c r="J583" s="178"/>
      <c r="K583" s="36"/>
    </row>
    <row r="584" spans="1:11" s="40" customFormat="1" ht="16.5" customHeight="1">
      <c r="A584" s="130">
        <v>1</v>
      </c>
      <c r="B584" s="76" t="s">
        <v>214</v>
      </c>
      <c r="C584" s="41" t="s">
        <v>464</v>
      </c>
      <c r="D584" s="2" t="s">
        <v>515</v>
      </c>
      <c r="E584" s="114">
        <v>1.25</v>
      </c>
      <c r="F584" s="46" t="s">
        <v>195</v>
      </c>
      <c r="G584" s="30">
        <v>93.54</v>
      </c>
      <c r="H584" s="55">
        <f>G584*1.18</f>
        <v>110.377</v>
      </c>
      <c r="I584" s="176">
        <f t="shared" si="42"/>
        <v>0</v>
      </c>
      <c r="J584" s="176">
        <f t="shared" si="43"/>
        <v>0</v>
      </c>
      <c r="K584" s="36"/>
    </row>
    <row r="585" spans="1:11" s="32" customFormat="1" ht="16.5" customHeight="1">
      <c r="A585" s="130">
        <v>2</v>
      </c>
      <c r="B585" s="27" t="s">
        <v>125</v>
      </c>
      <c r="C585" s="41" t="s">
        <v>299</v>
      </c>
      <c r="D585" s="35" t="s">
        <v>522</v>
      </c>
      <c r="E585" s="108">
        <v>0.01</v>
      </c>
      <c r="F585" s="46" t="s">
        <v>195</v>
      </c>
      <c r="G585" s="30">
        <v>0.1</v>
      </c>
      <c r="H585" s="55">
        <f aca="true" t="shared" si="45" ref="H585:H639">G585*1.18</f>
        <v>0.118</v>
      </c>
      <c r="I585" s="176">
        <f t="shared" si="42"/>
        <v>0</v>
      </c>
      <c r="J585" s="176">
        <f t="shared" si="43"/>
        <v>0</v>
      </c>
      <c r="K585" s="36"/>
    </row>
    <row r="586" spans="1:11" s="10" customFormat="1" ht="16.5" customHeight="1">
      <c r="A586" s="130">
        <v>3</v>
      </c>
      <c r="B586" s="27" t="s">
        <v>126</v>
      </c>
      <c r="C586" s="41"/>
      <c r="D586" s="35" t="s">
        <v>523</v>
      </c>
      <c r="E586" s="114">
        <v>0.01</v>
      </c>
      <c r="F586" s="46" t="s">
        <v>195</v>
      </c>
      <c r="G586" s="30">
        <v>0.122</v>
      </c>
      <c r="H586" s="55">
        <f t="shared" si="45"/>
        <v>0.144</v>
      </c>
      <c r="I586" s="176">
        <f t="shared" si="42"/>
        <v>0</v>
      </c>
      <c r="J586" s="176">
        <f t="shared" si="43"/>
        <v>0</v>
      </c>
      <c r="K586" s="36"/>
    </row>
    <row r="587" spans="1:11" s="33" customFormat="1" ht="16.5" customHeight="1">
      <c r="A587" s="130">
        <v>4</v>
      </c>
      <c r="B587" s="35">
        <v>10258</v>
      </c>
      <c r="C587" s="35" t="s">
        <v>1234</v>
      </c>
      <c r="D587" s="93" t="s">
        <v>527</v>
      </c>
      <c r="E587" s="103">
        <v>0.37</v>
      </c>
      <c r="F587" s="25" t="s">
        <v>195</v>
      </c>
      <c r="G587" s="26">
        <v>38.03</v>
      </c>
      <c r="H587" s="173">
        <f t="shared" si="45"/>
        <v>44.875</v>
      </c>
      <c r="I587" s="176">
        <f t="shared" si="42"/>
        <v>0</v>
      </c>
      <c r="J587" s="176">
        <f t="shared" si="43"/>
        <v>0</v>
      </c>
      <c r="K587" s="36"/>
    </row>
    <row r="588" spans="1:11" s="10" customFormat="1" ht="16.5" customHeight="1">
      <c r="A588" s="130">
        <v>5</v>
      </c>
      <c r="B588" s="27" t="s">
        <v>127</v>
      </c>
      <c r="C588" s="41" t="s">
        <v>300</v>
      </c>
      <c r="D588" s="3" t="s">
        <v>529</v>
      </c>
      <c r="E588" s="108">
        <v>0.65</v>
      </c>
      <c r="F588" s="46" t="s">
        <v>195</v>
      </c>
      <c r="G588" s="30">
        <v>18.69</v>
      </c>
      <c r="H588" s="172">
        <f t="shared" si="45"/>
        <v>22.054</v>
      </c>
      <c r="I588" s="176">
        <f t="shared" si="42"/>
        <v>0</v>
      </c>
      <c r="J588" s="176">
        <f t="shared" si="43"/>
        <v>0</v>
      </c>
      <c r="K588" s="36"/>
    </row>
    <row r="589" spans="1:10" s="36" customFormat="1" ht="16.5" customHeight="1">
      <c r="A589" s="130">
        <v>6</v>
      </c>
      <c r="B589" s="27" t="s">
        <v>7</v>
      </c>
      <c r="C589" s="41" t="s">
        <v>302</v>
      </c>
      <c r="D589" s="2" t="s">
        <v>532</v>
      </c>
      <c r="E589" s="114">
        <v>0.3</v>
      </c>
      <c r="F589" s="46" t="s">
        <v>195</v>
      </c>
      <c r="G589" s="30">
        <v>7.68</v>
      </c>
      <c r="H589" s="172">
        <f t="shared" si="45"/>
        <v>9.062</v>
      </c>
      <c r="I589" s="176">
        <f t="shared" si="42"/>
        <v>0</v>
      </c>
      <c r="J589" s="176">
        <f t="shared" si="43"/>
        <v>0</v>
      </c>
    </row>
    <row r="590" spans="1:10" s="36" customFormat="1" ht="16.5" customHeight="1">
      <c r="A590" s="130">
        <v>7</v>
      </c>
      <c r="B590" s="27" t="s">
        <v>8</v>
      </c>
      <c r="C590" s="41" t="s">
        <v>303</v>
      </c>
      <c r="D590" s="2" t="s">
        <v>533</v>
      </c>
      <c r="E590" s="114">
        <v>0.0055</v>
      </c>
      <c r="F590" s="46" t="s">
        <v>195</v>
      </c>
      <c r="G590" s="30">
        <v>0.11</v>
      </c>
      <c r="H590" s="172">
        <f t="shared" si="45"/>
        <v>0.13</v>
      </c>
      <c r="I590" s="176">
        <f t="shared" si="42"/>
        <v>0</v>
      </c>
      <c r="J590" s="176">
        <f t="shared" si="43"/>
        <v>0</v>
      </c>
    </row>
    <row r="591" spans="1:11" s="10" customFormat="1" ht="16.5" customHeight="1">
      <c r="A591" s="130">
        <v>8</v>
      </c>
      <c r="B591" s="27" t="s">
        <v>9</v>
      </c>
      <c r="C591" s="41" t="s">
        <v>304</v>
      </c>
      <c r="D591" s="38" t="s">
        <v>534</v>
      </c>
      <c r="E591" s="108">
        <v>0.0034</v>
      </c>
      <c r="F591" s="46" t="s">
        <v>195</v>
      </c>
      <c r="G591" s="30">
        <v>0.45</v>
      </c>
      <c r="H591" s="172">
        <f t="shared" si="45"/>
        <v>0.531</v>
      </c>
      <c r="I591" s="176">
        <f t="shared" si="42"/>
        <v>0</v>
      </c>
      <c r="J591" s="176">
        <f t="shared" si="43"/>
        <v>0</v>
      </c>
      <c r="K591" s="36"/>
    </row>
    <row r="592" spans="1:11" s="10" customFormat="1" ht="16.5" customHeight="1">
      <c r="A592" s="130">
        <v>9</v>
      </c>
      <c r="B592" s="27" t="s">
        <v>10</v>
      </c>
      <c r="C592" s="41" t="s">
        <v>305</v>
      </c>
      <c r="D592" s="93" t="s">
        <v>535</v>
      </c>
      <c r="E592" s="114">
        <v>0.0034</v>
      </c>
      <c r="F592" s="46" t="s">
        <v>195</v>
      </c>
      <c r="G592" s="30">
        <v>0.24</v>
      </c>
      <c r="H592" s="172">
        <f t="shared" si="45"/>
        <v>0.283</v>
      </c>
      <c r="I592" s="176">
        <f t="shared" si="42"/>
        <v>0</v>
      </c>
      <c r="J592" s="176">
        <f t="shared" si="43"/>
        <v>0</v>
      </c>
      <c r="K592" s="36"/>
    </row>
    <row r="593" spans="1:11" s="10" customFormat="1" ht="16.5" customHeight="1">
      <c r="A593" s="130">
        <v>10</v>
      </c>
      <c r="B593" s="27" t="s">
        <v>231</v>
      </c>
      <c r="C593" s="41" t="s">
        <v>306</v>
      </c>
      <c r="D593" s="4" t="s">
        <v>262</v>
      </c>
      <c r="E593" s="108">
        <v>0.08</v>
      </c>
      <c r="F593" s="46" t="s">
        <v>195</v>
      </c>
      <c r="G593" s="30">
        <v>0.911</v>
      </c>
      <c r="H593" s="172">
        <f t="shared" si="45"/>
        <v>1.075</v>
      </c>
      <c r="I593" s="176">
        <f t="shared" si="42"/>
        <v>0</v>
      </c>
      <c r="J593" s="176">
        <f t="shared" si="43"/>
        <v>0</v>
      </c>
      <c r="K593" s="36"/>
    </row>
    <row r="594" spans="1:10" s="36" customFormat="1" ht="16.5" customHeight="1">
      <c r="A594" s="130">
        <v>11</v>
      </c>
      <c r="B594" s="27" t="s">
        <v>232</v>
      </c>
      <c r="C594" s="41" t="s">
        <v>307</v>
      </c>
      <c r="D594" s="2" t="s">
        <v>537</v>
      </c>
      <c r="E594" s="114">
        <v>0.08</v>
      </c>
      <c r="F594" s="46" t="s">
        <v>195</v>
      </c>
      <c r="G594" s="30">
        <v>0.911</v>
      </c>
      <c r="H594" s="172">
        <f t="shared" si="45"/>
        <v>1.075</v>
      </c>
      <c r="I594" s="176">
        <f t="shared" si="42"/>
        <v>0</v>
      </c>
      <c r="J594" s="176">
        <f t="shared" si="43"/>
        <v>0</v>
      </c>
    </row>
    <row r="595" spans="1:11" s="10" customFormat="1" ht="16.5" customHeight="1">
      <c r="A595" s="130">
        <v>12</v>
      </c>
      <c r="B595" s="27" t="s">
        <v>162</v>
      </c>
      <c r="C595" s="41"/>
      <c r="D595" s="2" t="s">
        <v>171</v>
      </c>
      <c r="E595" s="114"/>
      <c r="F595" s="46" t="s">
        <v>195</v>
      </c>
      <c r="G595" s="30">
        <v>38.74</v>
      </c>
      <c r="H595" s="172">
        <f t="shared" si="45"/>
        <v>45.713</v>
      </c>
      <c r="I595" s="176">
        <f t="shared" si="42"/>
        <v>0</v>
      </c>
      <c r="J595" s="176">
        <f t="shared" si="43"/>
        <v>0</v>
      </c>
      <c r="K595" s="36"/>
    </row>
    <row r="596" spans="1:11" s="10" customFormat="1" ht="16.5" customHeight="1">
      <c r="A596" s="130">
        <v>13</v>
      </c>
      <c r="B596" s="27" t="s">
        <v>15</v>
      </c>
      <c r="C596" s="41" t="s">
        <v>308</v>
      </c>
      <c r="D596" s="38" t="s">
        <v>155</v>
      </c>
      <c r="E596" s="114">
        <v>0.02</v>
      </c>
      <c r="F596" s="46" t="s">
        <v>195</v>
      </c>
      <c r="G596" s="30">
        <v>2.315</v>
      </c>
      <c r="H596" s="172">
        <f t="shared" si="45"/>
        <v>2.732</v>
      </c>
      <c r="I596" s="176">
        <f t="shared" si="42"/>
        <v>0</v>
      </c>
      <c r="J596" s="176">
        <f t="shared" si="43"/>
        <v>0</v>
      </c>
      <c r="K596" s="36"/>
    </row>
    <row r="597" spans="1:11" s="10" customFormat="1" ht="16.5" customHeight="1">
      <c r="A597" s="130">
        <v>14</v>
      </c>
      <c r="B597" s="27" t="s">
        <v>17</v>
      </c>
      <c r="C597" s="41" t="s">
        <v>309</v>
      </c>
      <c r="D597" s="2" t="s">
        <v>550</v>
      </c>
      <c r="E597" s="114">
        <v>2.29</v>
      </c>
      <c r="F597" s="46" t="s">
        <v>195</v>
      </c>
      <c r="G597" s="30">
        <v>17.2</v>
      </c>
      <c r="H597" s="172">
        <f t="shared" si="45"/>
        <v>20.296</v>
      </c>
      <c r="I597" s="176">
        <f t="shared" si="42"/>
        <v>0</v>
      </c>
      <c r="J597" s="176">
        <f t="shared" si="43"/>
        <v>0</v>
      </c>
      <c r="K597" s="36"/>
    </row>
    <row r="598" spans="1:11" s="10" customFormat="1" ht="16.5" customHeight="1">
      <c r="A598" s="130">
        <v>15</v>
      </c>
      <c r="B598" s="27" t="s">
        <v>138</v>
      </c>
      <c r="C598" s="41" t="s">
        <v>310</v>
      </c>
      <c r="D598" s="92" t="s">
        <v>551</v>
      </c>
      <c r="E598" s="114">
        <v>0.06</v>
      </c>
      <c r="F598" s="46" t="s">
        <v>195</v>
      </c>
      <c r="G598" s="30">
        <v>0.83</v>
      </c>
      <c r="H598" s="172">
        <f t="shared" si="45"/>
        <v>0.979</v>
      </c>
      <c r="I598" s="176">
        <f t="shared" si="42"/>
        <v>0</v>
      </c>
      <c r="J598" s="176">
        <f t="shared" si="43"/>
        <v>0</v>
      </c>
      <c r="K598" s="36"/>
    </row>
    <row r="599" spans="1:11" s="10" customFormat="1" ht="16.5" customHeight="1">
      <c r="A599" s="130">
        <v>16</v>
      </c>
      <c r="B599" s="27" t="s">
        <v>113</v>
      </c>
      <c r="C599" s="41" t="s">
        <v>311</v>
      </c>
      <c r="D599" s="2" t="s">
        <v>751</v>
      </c>
      <c r="E599" s="114">
        <v>1</v>
      </c>
      <c r="F599" s="46" t="s">
        <v>195</v>
      </c>
      <c r="G599" s="30">
        <v>67.935</v>
      </c>
      <c r="H599" s="172">
        <f t="shared" si="45"/>
        <v>80.163</v>
      </c>
      <c r="I599" s="176">
        <f t="shared" si="42"/>
        <v>0</v>
      </c>
      <c r="J599" s="176">
        <f t="shared" si="43"/>
        <v>0</v>
      </c>
      <c r="K599" s="36"/>
    </row>
    <row r="600" spans="1:10" s="36" customFormat="1" ht="16.5" customHeight="1">
      <c r="A600" s="130">
        <v>17</v>
      </c>
      <c r="B600" s="27" t="s">
        <v>96</v>
      </c>
      <c r="C600" s="41" t="s">
        <v>315</v>
      </c>
      <c r="D600" s="92" t="s">
        <v>552</v>
      </c>
      <c r="E600" s="114">
        <v>0.0034</v>
      </c>
      <c r="F600" s="46" t="s">
        <v>195</v>
      </c>
      <c r="G600" s="30">
        <v>0.035</v>
      </c>
      <c r="H600" s="172">
        <f t="shared" si="45"/>
        <v>0.041</v>
      </c>
      <c r="I600" s="176">
        <f t="shared" si="42"/>
        <v>0</v>
      </c>
      <c r="J600" s="176">
        <f t="shared" si="43"/>
        <v>0</v>
      </c>
    </row>
    <row r="601" spans="1:11" s="40" customFormat="1" ht="16.5" customHeight="1">
      <c r="A601" s="130">
        <v>18</v>
      </c>
      <c r="B601" s="27" t="s">
        <v>114</v>
      </c>
      <c r="C601" s="41" t="s">
        <v>1182</v>
      </c>
      <c r="D601" s="2" t="s">
        <v>294</v>
      </c>
      <c r="E601" s="114">
        <v>26</v>
      </c>
      <c r="F601" s="46" t="s">
        <v>195</v>
      </c>
      <c r="G601" s="30">
        <v>1010</v>
      </c>
      <c r="H601" s="172">
        <f t="shared" si="45"/>
        <v>1191.8</v>
      </c>
      <c r="I601" s="176">
        <f t="shared" si="42"/>
        <v>0</v>
      </c>
      <c r="J601" s="176">
        <f t="shared" si="43"/>
        <v>0</v>
      </c>
      <c r="K601" s="36"/>
    </row>
    <row r="602" spans="1:11" s="33" customFormat="1" ht="16.5" customHeight="1">
      <c r="A602" s="130">
        <v>19</v>
      </c>
      <c r="B602" s="34" t="s">
        <v>888</v>
      </c>
      <c r="C602" s="33" t="s">
        <v>1233</v>
      </c>
      <c r="D602" s="38" t="s">
        <v>889</v>
      </c>
      <c r="E602" s="103">
        <v>1.18</v>
      </c>
      <c r="F602" s="37" t="s">
        <v>195</v>
      </c>
      <c r="G602" s="30">
        <v>54.62</v>
      </c>
      <c r="H602" s="173">
        <f t="shared" si="45"/>
        <v>64.452</v>
      </c>
      <c r="I602" s="176">
        <f t="shared" si="42"/>
        <v>0</v>
      </c>
      <c r="J602" s="176">
        <f t="shared" si="43"/>
        <v>0</v>
      </c>
      <c r="K602" s="36"/>
    </row>
    <row r="603" spans="1:11" s="10" customFormat="1" ht="16.5" customHeight="1">
      <c r="A603" s="130">
        <v>20</v>
      </c>
      <c r="B603" s="27" t="s">
        <v>142</v>
      </c>
      <c r="C603" s="41" t="s">
        <v>473</v>
      </c>
      <c r="D603" s="92" t="s">
        <v>572</v>
      </c>
      <c r="E603" s="103">
        <v>0.592</v>
      </c>
      <c r="F603" s="46" t="s">
        <v>195</v>
      </c>
      <c r="G603" s="30">
        <v>9.78</v>
      </c>
      <c r="H603" s="172">
        <f t="shared" si="45"/>
        <v>11.54</v>
      </c>
      <c r="I603" s="176">
        <f t="shared" si="42"/>
        <v>0</v>
      </c>
      <c r="J603" s="176">
        <f t="shared" si="43"/>
        <v>0</v>
      </c>
      <c r="K603" s="36"/>
    </row>
    <row r="604" spans="1:11" s="10" customFormat="1" ht="16.5" customHeight="1">
      <c r="A604" s="130">
        <v>21</v>
      </c>
      <c r="B604" s="27" t="s">
        <v>143</v>
      </c>
      <c r="C604" s="41" t="s">
        <v>301</v>
      </c>
      <c r="D604" s="38" t="s">
        <v>574</v>
      </c>
      <c r="E604" s="103">
        <v>0.989</v>
      </c>
      <c r="F604" s="46" t="s">
        <v>195</v>
      </c>
      <c r="G604" s="30">
        <v>23.35</v>
      </c>
      <c r="H604" s="172">
        <f t="shared" si="45"/>
        <v>27.553</v>
      </c>
      <c r="I604" s="176">
        <f t="shared" si="42"/>
        <v>0</v>
      </c>
      <c r="J604" s="176">
        <f t="shared" si="43"/>
        <v>0</v>
      </c>
      <c r="K604" s="36"/>
    </row>
    <row r="605" spans="1:11" s="10" customFormat="1" ht="16.5" customHeight="1">
      <c r="A605" s="130">
        <v>22</v>
      </c>
      <c r="B605" s="27">
        <v>224013</v>
      </c>
      <c r="C605" s="41" t="s">
        <v>873</v>
      </c>
      <c r="D605" s="122" t="s">
        <v>870</v>
      </c>
      <c r="E605" s="114">
        <v>0.0643</v>
      </c>
      <c r="F605" s="46" t="s">
        <v>195</v>
      </c>
      <c r="G605" s="30">
        <v>9.89</v>
      </c>
      <c r="H605" s="172">
        <f t="shared" si="45"/>
        <v>11.67</v>
      </c>
      <c r="I605" s="176">
        <f t="shared" si="42"/>
        <v>0</v>
      </c>
      <c r="J605" s="176">
        <f t="shared" si="43"/>
        <v>0</v>
      </c>
      <c r="K605" s="36"/>
    </row>
    <row r="606" spans="1:11" s="10" customFormat="1" ht="16.5" customHeight="1">
      <c r="A606" s="130">
        <v>23</v>
      </c>
      <c r="B606" s="27" t="s">
        <v>862</v>
      </c>
      <c r="C606" s="41" t="s">
        <v>872</v>
      </c>
      <c r="D606" s="122" t="s">
        <v>494</v>
      </c>
      <c r="E606" s="114">
        <v>0.083</v>
      </c>
      <c r="F606" s="46" t="s">
        <v>195</v>
      </c>
      <c r="G606" s="30">
        <v>2.818</v>
      </c>
      <c r="H606" s="172">
        <f t="shared" si="45"/>
        <v>3.325</v>
      </c>
      <c r="I606" s="176">
        <f t="shared" si="42"/>
        <v>0</v>
      </c>
      <c r="J606" s="176">
        <f t="shared" si="43"/>
        <v>0</v>
      </c>
      <c r="K606" s="36"/>
    </row>
    <row r="607" spans="1:11" s="10" customFormat="1" ht="16.5" customHeight="1">
      <c r="A607" s="130">
        <v>24</v>
      </c>
      <c r="B607" s="27" t="s">
        <v>867</v>
      </c>
      <c r="C607" s="41" t="s">
        <v>868</v>
      </c>
      <c r="D607" s="122" t="s">
        <v>869</v>
      </c>
      <c r="E607" s="114">
        <v>0.016</v>
      </c>
      <c r="F607" s="46" t="s">
        <v>195</v>
      </c>
      <c r="G607" s="30">
        <v>1.99</v>
      </c>
      <c r="H607" s="172">
        <f t="shared" si="45"/>
        <v>2.348</v>
      </c>
      <c r="I607" s="176">
        <f t="shared" si="42"/>
        <v>0</v>
      </c>
      <c r="J607" s="176">
        <f t="shared" si="43"/>
        <v>0</v>
      </c>
      <c r="K607" s="36"/>
    </row>
    <row r="608" spans="1:11" s="10" customFormat="1" ht="16.5" customHeight="1">
      <c r="A608" s="130">
        <v>25</v>
      </c>
      <c r="B608" s="27" t="s">
        <v>863</v>
      </c>
      <c r="C608" s="41" t="s">
        <v>865</v>
      </c>
      <c r="D608" s="122" t="s">
        <v>864</v>
      </c>
      <c r="E608" s="114">
        <v>0.0273</v>
      </c>
      <c r="F608" s="46" t="s">
        <v>195</v>
      </c>
      <c r="G608" s="30">
        <v>1.82</v>
      </c>
      <c r="H608" s="172">
        <f t="shared" si="45"/>
        <v>2.148</v>
      </c>
      <c r="I608" s="176">
        <f t="shared" si="42"/>
        <v>0</v>
      </c>
      <c r="J608" s="176">
        <f t="shared" si="43"/>
        <v>0</v>
      </c>
      <c r="K608" s="36"/>
    </row>
    <row r="609" spans="1:11" s="10" customFormat="1" ht="16.5" customHeight="1">
      <c r="A609" s="130">
        <v>26</v>
      </c>
      <c r="B609" s="27" t="s">
        <v>115</v>
      </c>
      <c r="C609" s="41" t="s">
        <v>316</v>
      </c>
      <c r="D609" s="2" t="s">
        <v>759</v>
      </c>
      <c r="E609" s="114">
        <v>0.0407</v>
      </c>
      <c r="F609" s="46" t="s">
        <v>195</v>
      </c>
      <c r="G609" s="30">
        <v>1.26</v>
      </c>
      <c r="H609" s="172">
        <f t="shared" si="45"/>
        <v>1.487</v>
      </c>
      <c r="I609" s="176">
        <f t="shared" si="42"/>
        <v>0</v>
      </c>
      <c r="J609" s="176">
        <f t="shared" si="43"/>
        <v>0</v>
      </c>
      <c r="K609" s="193" t="s">
        <v>883</v>
      </c>
    </row>
    <row r="610" spans="1:11" s="10" customFormat="1" ht="16.5" customHeight="1">
      <c r="A610" s="130">
        <v>27</v>
      </c>
      <c r="B610" s="27" t="s">
        <v>116</v>
      </c>
      <c r="C610" s="41" t="s">
        <v>317</v>
      </c>
      <c r="D610" s="2" t="s">
        <v>760</v>
      </c>
      <c r="E610" s="114">
        <v>0.093</v>
      </c>
      <c r="F610" s="46" t="s">
        <v>195</v>
      </c>
      <c r="G610" s="30">
        <v>0.44</v>
      </c>
      <c r="H610" s="172">
        <f t="shared" si="45"/>
        <v>0.519</v>
      </c>
      <c r="I610" s="176">
        <f t="shared" si="42"/>
        <v>0</v>
      </c>
      <c r="J610" s="176">
        <f t="shared" si="43"/>
        <v>0</v>
      </c>
      <c r="K610" s="193" t="s">
        <v>883</v>
      </c>
    </row>
    <row r="611" spans="1:11" s="10" customFormat="1" ht="16.5" customHeight="1">
      <c r="A611" s="130">
        <v>28</v>
      </c>
      <c r="B611" s="27" t="s">
        <v>145</v>
      </c>
      <c r="C611" s="41" t="s">
        <v>318</v>
      </c>
      <c r="D611" s="4" t="s">
        <v>295</v>
      </c>
      <c r="E611" s="108">
        <v>0.0884</v>
      </c>
      <c r="F611" s="46" t="s">
        <v>195</v>
      </c>
      <c r="G611" s="30">
        <v>0.44</v>
      </c>
      <c r="H611" s="172">
        <f t="shared" si="45"/>
        <v>0.519</v>
      </c>
      <c r="I611" s="176">
        <f t="shared" si="42"/>
        <v>0</v>
      </c>
      <c r="J611" s="176">
        <f t="shared" si="43"/>
        <v>0</v>
      </c>
      <c r="K611" s="193" t="s">
        <v>883</v>
      </c>
    </row>
    <row r="612" spans="1:11" s="10" customFormat="1" ht="16.5" customHeight="1">
      <c r="A612" s="130">
        <v>29</v>
      </c>
      <c r="B612" s="27" t="s">
        <v>105</v>
      </c>
      <c r="C612" s="41" t="s">
        <v>319</v>
      </c>
      <c r="D612" s="96" t="s">
        <v>682</v>
      </c>
      <c r="E612" s="114">
        <v>0.123</v>
      </c>
      <c r="F612" s="46" t="s">
        <v>195</v>
      </c>
      <c r="G612" s="30">
        <v>0.742</v>
      </c>
      <c r="H612" s="172">
        <f t="shared" si="45"/>
        <v>0.876</v>
      </c>
      <c r="I612" s="176">
        <f t="shared" si="42"/>
        <v>0</v>
      </c>
      <c r="J612" s="176">
        <f t="shared" si="43"/>
        <v>0</v>
      </c>
      <c r="K612" s="36"/>
    </row>
    <row r="613" spans="1:11" s="10" customFormat="1" ht="16.5" customHeight="1">
      <c r="A613" s="130">
        <v>30</v>
      </c>
      <c r="B613" s="27" t="s">
        <v>106</v>
      </c>
      <c r="C613" s="41" t="s">
        <v>320</v>
      </c>
      <c r="D613" s="96" t="s">
        <v>683</v>
      </c>
      <c r="E613" s="114">
        <v>0.123</v>
      </c>
      <c r="F613" s="46" t="s">
        <v>195</v>
      </c>
      <c r="G613" s="30">
        <v>0.742</v>
      </c>
      <c r="H613" s="172">
        <f t="shared" si="45"/>
        <v>0.876</v>
      </c>
      <c r="I613" s="176">
        <f t="shared" si="42"/>
        <v>0</v>
      </c>
      <c r="J613" s="176">
        <f t="shared" si="43"/>
        <v>0</v>
      </c>
      <c r="K613" s="36"/>
    </row>
    <row r="614" spans="1:11" s="10" customFormat="1" ht="16.5" customHeight="1">
      <c r="A614" s="130">
        <v>31</v>
      </c>
      <c r="B614" s="27" t="s">
        <v>110</v>
      </c>
      <c r="C614" s="41" t="s">
        <v>321</v>
      </c>
      <c r="D614" s="96" t="s">
        <v>716</v>
      </c>
      <c r="E614" s="102">
        <v>0.17</v>
      </c>
      <c r="F614" s="46" t="s">
        <v>195</v>
      </c>
      <c r="G614" s="30">
        <v>2.564</v>
      </c>
      <c r="H614" s="172">
        <f t="shared" si="45"/>
        <v>3.026</v>
      </c>
      <c r="I614" s="176">
        <f t="shared" si="42"/>
        <v>0</v>
      </c>
      <c r="J614" s="176">
        <f t="shared" si="43"/>
        <v>0</v>
      </c>
      <c r="K614" s="36"/>
    </row>
    <row r="615" spans="1:11" s="47" customFormat="1" ht="16.5" customHeight="1">
      <c r="A615" s="130">
        <v>32</v>
      </c>
      <c r="B615" s="27" t="s">
        <v>466</v>
      </c>
      <c r="C615" s="28" t="s">
        <v>467</v>
      </c>
      <c r="D615" s="96" t="s">
        <v>684</v>
      </c>
      <c r="E615" s="103">
        <v>0.1715</v>
      </c>
      <c r="F615" s="46" t="s">
        <v>195</v>
      </c>
      <c r="G615" s="30">
        <v>2.412</v>
      </c>
      <c r="H615" s="172">
        <f t="shared" si="45"/>
        <v>2.846</v>
      </c>
      <c r="I615" s="176">
        <f t="shared" si="42"/>
        <v>0</v>
      </c>
      <c r="J615" s="176">
        <f t="shared" si="43"/>
        <v>0</v>
      </c>
      <c r="K615" s="36"/>
    </row>
    <row r="616" spans="1:11" s="10" customFormat="1" ht="16.5" customHeight="1">
      <c r="A616" s="130">
        <v>33</v>
      </c>
      <c r="B616" s="27" t="s">
        <v>81</v>
      </c>
      <c r="C616" s="41" t="s">
        <v>322</v>
      </c>
      <c r="D616" s="96" t="s">
        <v>685</v>
      </c>
      <c r="E616" s="103">
        <v>0.172</v>
      </c>
      <c r="F616" s="46" t="s">
        <v>195</v>
      </c>
      <c r="G616" s="30">
        <v>3.63</v>
      </c>
      <c r="H616" s="172">
        <f t="shared" si="45"/>
        <v>4.283</v>
      </c>
      <c r="I616" s="176">
        <f t="shared" si="42"/>
        <v>0</v>
      </c>
      <c r="J616" s="176">
        <f t="shared" si="43"/>
        <v>0</v>
      </c>
      <c r="K616" s="36"/>
    </row>
    <row r="617" spans="1:11" s="47" customFormat="1" ht="16.5" customHeight="1">
      <c r="A617" s="130">
        <v>34</v>
      </c>
      <c r="B617" s="27" t="s">
        <v>170</v>
      </c>
      <c r="C617" s="41" t="s">
        <v>1183</v>
      </c>
      <c r="D617" s="96" t="s">
        <v>750</v>
      </c>
      <c r="E617" s="102">
        <v>0.219</v>
      </c>
      <c r="F617" s="46" t="s">
        <v>195</v>
      </c>
      <c r="G617" s="30">
        <v>5.918</v>
      </c>
      <c r="H617" s="172">
        <f t="shared" si="45"/>
        <v>6.983</v>
      </c>
      <c r="I617" s="176">
        <f t="shared" si="42"/>
        <v>0</v>
      </c>
      <c r="J617" s="176">
        <f t="shared" si="43"/>
        <v>0</v>
      </c>
      <c r="K617" s="36"/>
    </row>
    <row r="618" spans="1:11" s="47" customFormat="1" ht="16.5" customHeight="1">
      <c r="A618" s="130">
        <v>35</v>
      </c>
      <c r="B618" s="27" t="s">
        <v>148</v>
      </c>
      <c r="C618" s="41" t="s">
        <v>1184</v>
      </c>
      <c r="D618" s="96" t="s">
        <v>655</v>
      </c>
      <c r="E618" s="114">
        <v>0.175</v>
      </c>
      <c r="F618" s="46" t="s">
        <v>195</v>
      </c>
      <c r="G618" s="30">
        <v>2.555</v>
      </c>
      <c r="H618" s="172">
        <f t="shared" si="45"/>
        <v>3.015</v>
      </c>
      <c r="I618" s="176">
        <f t="shared" si="42"/>
        <v>0</v>
      </c>
      <c r="J618" s="176">
        <f t="shared" si="43"/>
        <v>0</v>
      </c>
      <c r="K618" s="36"/>
    </row>
    <row r="619" spans="1:11" s="32" customFormat="1" ht="16.5" customHeight="1">
      <c r="A619" s="130">
        <v>36</v>
      </c>
      <c r="B619" s="48">
        <v>42246</v>
      </c>
      <c r="C619" s="41" t="s">
        <v>1185</v>
      </c>
      <c r="D619" s="96" t="s">
        <v>656</v>
      </c>
      <c r="E619" s="108">
        <v>0.23</v>
      </c>
      <c r="F619" s="46" t="s">
        <v>195</v>
      </c>
      <c r="G619" s="30">
        <v>3.54</v>
      </c>
      <c r="H619" s="172">
        <f t="shared" si="45"/>
        <v>4.177</v>
      </c>
      <c r="I619" s="176">
        <f t="shared" si="42"/>
        <v>0</v>
      </c>
      <c r="J619" s="176">
        <f t="shared" si="43"/>
        <v>0</v>
      </c>
      <c r="K619" s="36"/>
    </row>
    <row r="620" spans="1:11" s="32" customFormat="1" ht="16.5" customHeight="1">
      <c r="A620" s="130">
        <v>37</v>
      </c>
      <c r="B620" s="48">
        <v>42249</v>
      </c>
      <c r="C620" s="41" t="s">
        <v>1186</v>
      </c>
      <c r="D620" s="96" t="s">
        <v>686</v>
      </c>
      <c r="E620" s="108">
        <v>0.276</v>
      </c>
      <c r="F620" s="46" t="s">
        <v>195</v>
      </c>
      <c r="G620" s="30">
        <v>4.24</v>
      </c>
      <c r="H620" s="172">
        <f t="shared" si="45"/>
        <v>5.003</v>
      </c>
      <c r="I620" s="176">
        <f t="shared" si="42"/>
        <v>0</v>
      </c>
      <c r="J620" s="176">
        <f t="shared" si="43"/>
        <v>0</v>
      </c>
      <c r="K620" s="36"/>
    </row>
    <row r="621" spans="1:11" s="32" customFormat="1" ht="16.5" customHeight="1">
      <c r="A621" s="130">
        <v>38</v>
      </c>
      <c r="B621" s="48">
        <v>42250</v>
      </c>
      <c r="C621" s="41" t="s">
        <v>324</v>
      </c>
      <c r="D621" s="96" t="s">
        <v>687</v>
      </c>
      <c r="E621" s="108">
        <v>0.227</v>
      </c>
      <c r="F621" s="46" t="s">
        <v>195</v>
      </c>
      <c r="G621" s="30">
        <v>4.232</v>
      </c>
      <c r="H621" s="172">
        <f t="shared" si="45"/>
        <v>4.994</v>
      </c>
      <c r="I621" s="176">
        <f t="shared" si="42"/>
        <v>0</v>
      </c>
      <c r="J621" s="176">
        <f t="shared" si="43"/>
        <v>0</v>
      </c>
      <c r="K621" s="36"/>
    </row>
    <row r="622" spans="1:11" s="32" customFormat="1" ht="16.5" customHeight="1">
      <c r="A622" s="130">
        <v>39</v>
      </c>
      <c r="B622" s="48">
        <v>42253</v>
      </c>
      <c r="C622" s="41" t="s">
        <v>325</v>
      </c>
      <c r="D622" s="96" t="s">
        <v>657</v>
      </c>
      <c r="E622" s="108">
        <v>0.203</v>
      </c>
      <c r="F622" s="46" t="s">
        <v>195</v>
      </c>
      <c r="G622" s="30">
        <v>3.036</v>
      </c>
      <c r="H622" s="172">
        <f t="shared" si="45"/>
        <v>3.582</v>
      </c>
      <c r="I622" s="176">
        <f t="shared" si="42"/>
        <v>0</v>
      </c>
      <c r="J622" s="176">
        <f t="shared" si="43"/>
        <v>0</v>
      </c>
      <c r="K622" s="36"/>
    </row>
    <row r="623" spans="1:11" s="32" customFormat="1" ht="16.5" customHeight="1">
      <c r="A623" s="130">
        <v>40</v>
      </c>
      <c r="B623" s="48">
        <v>42551</v>
      </c>
      <c r="C623" s="41" t="s">
        <v>326</v>
      </c>
      <c r="D623" s="97" t="s">
        <v>761</v>
      </c>
      <c r="E623" s="108">
        <v>0.8173</v>
      </c>
      <c r="F623" s="46" t="s">
        <v>195</v>
      </c>
      <c r="G623" s="30">
        <v>35.101</v>
      </c>
      <c r="H623" s="172">
        <f t="shared" si="45"/>
        <v>41.419</v>
      </c>
      <c r="I623" s="176">
        <f t="shared" si="42"/>
        <v>0</v>
      </c>
      <c r="J623" s="176">
        <f t="shared" si="43"/>
        <v>0</v>
      </c>
      <c r="K623" s="36"/>
    </row>
    <row r="624" spans="1:11" s="51" customFormat="1" ht="16.5" customHeight="1">
      <c r="A624" s="130">
        <v>41</v>
      </c>
      <c r="B624" s="28" t="s">
        <v>172</v>
      </c>
      <c r="C624" s="41" t="s">
        <v>776</v>
      </c>
      <c r="D624" s="2" t="s">
        <v>690</v>
      </c>
      <c r="E624" s="114">
        <v>0.638</v>
      </c>
      <c r="F624" s="46" t="s">
        <v>195</v>
      </c>
      <c r="G624" s="30">
        <v>4.72</v>
      </c>
      <c r="H624" s="172">
        <f t="shared" si="45"/>
        <v>5.57</v>
      </c>
      <c r="I624" s="176">
        <f t="shared" si="42"/>
        <v>0</v>
      </c>
      <c r="J624" s="176">
        <f t="shared" si="43"/>
        <v>0</v>
      </c>
      <c r="K624" s="193" t="s">
        <v>883</v>
      </c>
    </row>
    <row r="625" spans="1:11" s="32" customFormat="1" ht="16.5" customHeight="1">
      <c r="A625" s="130">
        <v>42</v>
      </c>
      <c r="B625" s="28">
        <v>42835</v>
      </c>
      <c r="C625" s="41" t="s">
        <v>327</v>
      </c>
      <c r="D625" s="2" t="s">
        <v>298</v>
      </c>
      <c r="E625" s="114">
        <v>0.8456</v>
      </c>
      <c r="F625" s="46" t="s">
        <v>195</v>
      </c>
      <c r="G625" s="30">
        <v>10.8</v>
      </c>
      <c r="H625" s="172">
        <f t="shared" si="45"/>
        <v>12.744</v>
      </c>
      <c r="I625" s="176">
        <f t="shared" si="42"/>
        <v>0</v>
      </c>
      <c r="J625" s="176">
        <f t="shared" si="43"/>
        <v>0</v>
      </c>
      <c r="K625" s="193" t="s">
        <v>883</v>
      </c>
    </row>
    <row r="626" spans="1:11" s="32" customFormat="1" ht="16.5" customHeight="1">
      <c r="A626" s="130">
        <v>43</v>
      </c>
      <c r="B626" s="27" t="s">
        <v>374</v>
      </c>
      <c r="C626" s="41" t="s">
        <v>328</v>
      </c>
      <c r="D626" s="184" t="s">
        <v>693</v>
      </c>
      <c r="E626" s="103">
        <v>0.83</v>
      </c>
      <c r="F626" s="46" t="s">
        <v>195</v>
      </c>
      <c r="G626" s="30">
        <v>11.2</v>
      </c>
      <c r="H626" s="172">
        <f t="shared" si="45"/>
        <v>13.216</v>
      </c>
      <c r="I626" s="176">
        <f t="shared" si="42"/>
        <v>0</v>
      </c>
      <c r="J626" s="176">
        <f t="shared" si="43"/>
        <v>0</v>
      </c>
      <c r="K626" s="36"/>
    </row>
    <row r="627" spans="1:11" s="32" customFormat="1" ht="16.5" customHeight="1">
      <c r="A627" s="130">
        <v>44</v>
      </c>
      <c r="B627" s="28">
        <v>42861</v>
      </c>
      <c r="C627" s="41" t="s">
        <v>329</v>
      </c>
      <c r="D627" s="184" t="s">
        <v>695</v>
      </c>
      <c r="E627" s="103">
        <v>0.752</v>
      </c>
      <c r="F627" s="46" t="s">
        <v>195</v>
      </c>
      <c r="G627" s="30">
        <v>11.208</v>
      </c>
      <c r="H627" s="172">
        <f t="shared" si="45"/>
        <v>13.225</v>
      </c>
      <c r="I627" s="176">
        <f t="shared" si="42"/>
        <v>0</v>
      </c>
      <c r="J627" s="176">
        <f t="shared" si="43"/>
        <v>0</v>
      </c>
      <c r="K627" s="36"/>
    </row>
    <row r="628" spans="1:11" s="32" customFormat="1" ht="16.5" customHeight="1">
      <c r="A628" s="130">
        <v>45</v>
      </c>
      <c r="B628" s="28">
        <v>481776</v>
      </c>
      <c r="C628" s="28" t="s">
        <v>871</v>
      </c>
      <c r="D628" s="83" t="s">
        <v>866</v>
      </c>
      <c r="E628" s="103">
        <v>0.0046</v>
      </c>
      <c r="F628" s="46" t="s">
        <v>195</v>
      </c>
      <c r="G628" s="30">
        <v>2.946</v>
      </c>
      <c r="H628" s="172">
        <f t="shared" si="45"/>
        <v>3.476</v>
      </c>
      <c r="I628" s="176">
        <f t="shared" si="42"/>
        <v>0</v>
      </c>
      <c r="J628" s="176">
        <f t="shared" si="43"/>
        <v>0</v>
      </c>
      <c r="K628" s="36"/>
    </row>
    <row r="629" spans="1:11" s="40" customFormat="1" ht="16.5" customHeight="1">
      <c r="A629" s="130">
        <v>46</v>
      </c>
      <c r="B629" s="28" t="s">
        <v>857</v>
      </c>
      <c r="C629" s="41" t="s">
        <v>1187</v>
      </c>
      <c r="D629" s="83" t="s">
        <v>858</v>
      </c>
      <c r="E629" s="103">
        <v>0.6514</v>
      </c>
      <c r="F629" s="46" t="s">
        <v>195</v>
      </c>
      <c r="G629" s="30">
        <v>4.89</v>
      </c>
      <c r="H629" s="172">
        <f t="shared" si="45"/>
        <v>5.77</v>
      </c>
      <c r="I629" s="176">
        <f t="shared" si="42"/>
        <v>0</v>
      </c>
      <c r="J629" s="176">
        <f t="shared" si="43"/>
        <v>0</v>
      </c>
      <c r="K629" s="193" t="s">
        <v>883</v>
      </c>
    </row>
    <row r="630" spans="1:11" s="40" customFormat="1" ht="16.5" customHeight="1">
      <c r="A630" s="130">
        <v>47</v>
      </c>
      <c r="B630" s="48">
        <v>52585</v>
      </c>
      <c r="C630" s="41" t="s">
        <v>1188</v>
      </c>
      <c r="D630" s="174" t="s">
        <v>642</v>
      </c>
      <c r="E630" s="102">
        <v>0.237</v>
      </c>
      <c r="F630" s="46" t="s">
        <v>195</v>
      </c>
      <c r="G630" s="30">
        <v>3.862</v>
      </c>
      <c r="H630" s="172">
        <f t="shared" si="45"/>
        <v>4.557</v>
      </c>
      <c r="I630" s="176">
        <f t="shared" si="42"/>
        <v>0</v>
      </c>
      <c r="J630" s="176">
        <f t="shared" si="43"/>
        <v>0</v>
      </c>
      <c r="K630" s="36"/>
    </row>
    <row r="631" spans="1:11" s="31" customFormat="1" ht="16.5" customHeight="1">
      <c r="A631" s="130">
        <v>48</v>
      </c>
      <c r="B631" s="27" t="s">
        <v>816</v>
      </c>
      <c r="C631" s="41" t="s">
        <v>815</v>
      </c>
      <c r="D631" s="184" t="s">
        <v>758</v>
      </c>
      <c r="E631" s="103">
        <v>0.97</v>
      </c>
      <c r="F631" s="46" t="s">
        <v>195</v>
      </c>
      <c r="G631" s="30">
        <v>14.36</v>
      </c>
      <c r="H631" s="172">
        <f t="shared" si="45"/>
        <v>16.945</v>
      </c>
      <c r="I631" s="176">
        <f t="shared" si="42"/>
        <v>0</v>
      </c>
      <c r="J631" s="176">
        <f t="shared" si="43"/>
        <v>0</v>
      </c>
      <c r="K631" s="36"/>
    </row>
    <row r="632" spans="1:11" s="31" customFormat="1" ht="16.5" customHeight="1">
      <c r="A632" s="130">
        <v>49</v>
      </c>
      <c r="B632" s="27" t="s">
        <v>818</v>
      </c>
      <c r="C632" s="41" t="s">
        <v>817</v>
      </c>
      <c r="D632" s="2" t="s">
        <v>384</v>
      </c>
      <c r="E632" s="114">
        <v>0.78</v>
      </c>
      <c r="F632" s="46" t="s">
        <v>195</v>
      </c>
      <c r="G632" s="30">
        <v>13.34</v>
      </c>
      <c r="H632" s="172">
        <f t="shared" si="45"/>
        <v>15.741</v>
      </c>
      <c r="I632" s="176">
        <f t="shared" si="42"/>
        <v>0</v>
      </c>
      <c r="J632" s="176">
        <f t="shared" si="43"/>
        <v>0</v>
      </c>
      <c r="K632" s="36"/>
    </row>
    <row r="633" spans="1:11" s="31" customFormat="1" ht="16.5" customHeight="1">
      <c r="A633" s="130">
        <v>50</v>
      </c>
      <c r="B633" s="27" t="s">
        <v>822</v>
      </c>
      <c r="C633" s="41" t="s">
        <v>821</v>
      </c>
      <c r="D633" s="2" t="s">
        <v>418</v>
      </c>
      <c r="E633" s="114">
        <v>0.82</v>
      </c>
      <c r="F633" s="46" t="s">
        <v>195</v>
      </c>
      <c r="G633" s="30">
        <v>15.02</v>
      </c>
      <c r="H633" s="172">
        <f t="shared" si="45"/>
        <v>17.724</v>
      </c>
      <c r="I633" s="176">
        <f t="shared" si="42"/>
        <v>0</v>
      </c>
      <c r="J633" s="176">
        <f t="shared" si="43"/>
        <v>0</v>
      </c>
      <c r="K633" s="36"/>
    </row>
    <row r="634" spans="1:11" s="31" customFormat="1" ht="16.5" customHeight="1">
      <c r="A634" s="130">
        <v>51</v>
      </c>
      <c r="B634" s="27" t="s">
        <v>820</v>
      </c>
      <c r="C634" s="41" t="s">
        <v>819</v>
      </c>
      <c r="D634" s="2" t="s">
        <v>417</v>
      </c>
      <c r="E634" s="114">
        <v>0.78</v>
      </c>
      <c r="F634" s="46" t="s">
        <v>195</v>
      </c>
      <c r="G634" s="30">
        <v>13.97</v>
      </c>
      <c r="H634" s="172">
        <f>G634*1.18</f>
        <v>16.485</v>
      </c>
      <c r="I634" s="176">
        <f t="shared" si="42"/>
        <v>0</v>
      </c>
      <c r="J634" s="176">
        <f t="shared" si="43"/>
        <v>0</v>
      </c>
      <c r="K634" s="36"/>
    </row>
    <row r="635" spans="1:11" s="31" customFormat="1" ht="16.5" customHeight="1">
      <c r="A635" s="130">
        <v>52</v>
      </c>
      <c r="B635" s="48" t="s">
        <v>218</v>
      </c>
      <c r="C635" s="41" t="s">
        <v>330</v>
      </c>
      <c r="D635" s="73" t="s">
        <v>762</v>
      </c>
      <c r="E635" s="102">
        <v>0.11</v>
      </c>
      <c r="F635" s="46" t="s">
        <v>195</v>
      </c>
      <c r="G635" s="30">
        <v>1.8</v>
      </c>
      <c r="H635" s="172">
        <f t="shared" si="45"/>
        <v>2.124</v>
      </c>
      <c r="I635" s="176">
        <f t="shared" si="42"/>
        <v>0</v>
      </c>
      <c r="J635" s="176">
        <f t="shared" si="43"/>
        <v>0</v>
      </c>
      <c r="K635" s="36"/>
    </row>
    <row r="636" spans="1:11" s="51" customFormat="1" ht="16.5" customHeight="1">
      <c r="A636" s="130">
        <v>53</v>
      </c>
      <c r="B636" s="157" t="s">
        <v>219</v>
      </c>
      <c r="C636" s="62" t="s">
        <v>331</v>
      </c>
      <c r="D636" s="73" t="s">
        <v>763</v>
      </c>
      <c r="E636" s="111">
        <v>0.11</v>
      </c>
      <c r="F636" s="46" t="s">
        <v>195</v>
      </c>
      <c r="G636" s="30">
        <v>1.8</v>
      </c>
      <c r="H636" s="55">
        <f t="shared" si="45"/>
        <v>2.124</v>
      </c>
      <c r="I636" s="176">
        <f t="shared" si="42"/>
        <v>0</v>
      </c>
      <c r="J636" s="176">
        <f t="shared" si="43"/>
        <v>0</v>
      </c>
      <c r="K636" s="67"/>
    </row>
    <row r="637" spans="1:11" s="10" customFormat="1" ht="16.5" customHeight="1">
      <c r="A637" s="130">
        <v>54</v>
      </c>
      <c r="B637" s="28" t="s">
        <v>753</v>
      </c>
      <c r="C637" s="41" t="s">
        <v>312</v>
      </c>
      <c r="D637" s="41" t="s">
        <v>752</v>
      </c>
      <c r="E637" s="103">
        <v>0.0053</v>
      </c>
      <c r="F637" s="156" t="s">
        <v>195</v>
      </c>
      <c r="G637" s="30">
        <v>0.199</v>
      </c>
      <c r="H637" s="55">
        <f t="shared" si="45"/>
        <v>0.235</v>
      </c>
      <c r="I637" s="176">
        <f t="shared" si="42"/>
        <v>0</v>
      </c>
      <c r="J637" s="176">
        <f t="shared" si="43"/>
        <v>0</v>
      </c>
      <c r="K637" s="36"/>
    </row>
    <row r="638" spans="1:11" s="51" customFormat="1" ht="16.5" customHeight="1">
      <c r="A638" s="130">
        <v>55</v>
      </c>
      <c r="B638" s="28" t="s">
        <v>755</v>
      </c>
      <c r="C638" s="41" t="s">
        <v>313</v>
      </c>
      <c r="D638" s="41" t="s">
        <v>754</v>
      </c>
      <c r="E638" s="103">
        <v>0.0059</v>
      </c>
      <c r="F638" s="156" t="s">
        <v>195</v>
      </c>
      <c r="G638" s="30">
        <v>0.766</v>
      </c>
      <c r="H638" s="55">
        <f t="shared" si="45"/>
        <v>0.904</v>
      </c>
      <c r="I638" s="176">
        <f t="shared" si="42"/>
        <v>0</v>
      </c>
      <c r="J638" s="176">
        <f t="shared" si="43"/>
        <v>0</v>
      </c>
      <c r="K638" s="67"/>
    </row>
    <row r="639" spans="1:10" s="36" customFormat="1" ht="16.5" customHeight="1">
      <c r="A639" s="130">
        <v>56</v>
      </c>
      <c r="B639" s="28" t="s">
        <v>757</v>
      </c>
      <c r="C639" s="41" t="s">
        <v>314</v>
      </c>
      <c r="D639" s="41" t="s">
        <v>756</v>
      </c>
      <c r="E639" s="103">
        <v>0.0067</v>
      </c>
      <c r="F639" s="156" t="s">
        <v>195</v>
      </c>
      <c r="G639" s="30">
        <v>0.873</v>
      </c>
      <c r="H639" s="55">
        <f t="shared" si="45"/>
        <v>1.03</v>
      </c>
      <c r="I639" s="176">
        <f aca="true" t="shared" si="46" ref="I639:I711">H639*I$13</f>
        <v>0</v>
      </c>
      <c r="J639" s="176">
        <f aca="true" t="shared" si="47" ref="J639:J711">I639-I639*J$13</f>
        <v>0</v>
      </c>
    </row>
    <row r="640" spans="1:11" s="10" customFormat="1" ht="16.5" customHeight="1">
      <c r="A640" s="131"/>
      <c r="B640" s="132"/>
      <c r="C640" s="132"/>
      <c r="D640" s="153" t="s">
        <v>67</v>
      </c>
      <c r="E640" s="113"/>
      <c r="F640" s="50"/>
      <c r="G640" s="90"/>
      <c r="H640" s="90"/>
      <c r="I640" s="178"/>
      <c r="J640" s="178"/>
      <c r="K640" s="36"/>
    </row>
    <row r="641" spans="1:11" s="10" customFormat="1" ht="16.5" customHeight="1">
      <c r="A641" s="130">
        <v>1</v>
      </c>
      <c r="B641" s="27" t="s">
        <v>20</v>
      </c>
      <c r="C641" s="48"/>
      <c r="D641" s="41" t="s">
        <v>553</v>
      </c>
      <c r="E641" s="103">
        <v>0.106</v>
      </c>
      <c r="F641" s="46" t="s">
        <v>195</v>
      </c>
      <c r="G641" s="30">
        <v>2.36</v>
      </c>
      <c r="H641" s="55">
        <f>G641*1.18</f>
        <v>2.785</v>
      </c>
      <c r="I641" s="176">
        <f t="shared" si="46"/>
        <v>0</v>
      </c>
      <c r="J641" s="176">
        <f t="shared" si="47"/>
        <v>0</v>
      </c>
      <c r="K641" s="36"/>
    </row>
    <row r="642" spans="1:11" s="10" customFormat="1" ht="16.5" customHeight="1">
      <c r="A642" s="130">
        <v>2</v>
      </c>
      <c r="B642" s="27" t="s">
        <v>130</v>
      </c>
      <c r="C642" s="48">
        <v>580223621</v>
      </c>
      <c r="D642" s="41" t="s">
        <v>651</v>
      </c>
      <c r="E642" s="103">
        <v>0.092</v>
      </c>
      <c r="F642" s="46" t="s">
        <v>195</v>
      </c>
      <c r="G642" s="30">
        <v>0.802</v>
      </c>
      <c r="H642" s="55">
        <f>G642*1.18</f>
        <v>0.946</v>
      </c>
      <c r="I642" s="176">
        <f t="shared" si="46"/>
        <v>0</v>
      </c>
      <c r="J642" s="176">
        <f t="shared" si="47"/>
        <v>0</v>
      </c>
      <c r="K642" s="36"/>
    </row>
    <row r="643" spans="1:11" s="51" customFormat="1" ht="16.5" customHeight="1">
      <c r="A643" s="130">
        <v>3</v>
      </c>
      <c r="B643" s="27" t="s">
        <v>104</v>
      </c>
      <c r="C643" s="48">
        <v>580212523</v>
      </c>
      <c r="D643" s="41" t="s">
        <v>187</v>
      </c>
      <c r="E643" s="102">
        <v>0.086</v>
      </c>
      <c r="F643" s="46" t="s">
        <v>195</v>
      </c>
      <c r="G643" s="30">
        <v>0.801</v>
      </c>
      <c r="H643" s="55">
        <f>G643*1.18</f>
        <v>0.945</v>
      </c>
      <c r="I643" s="176">
        <f t="shared" si="46"/>
        <v>0</v>
      </c>
      <c r="J643" s="176">
        <f t="shared" si="47"/>
        <v>0</v>
      </c>
      <c r="K643" s="67"/>
    </row>
    <row r="644" spans="1:11" s="51" customFormat="1" ht="16.5" customHeight="1">
      <c r="A644" s="130">
        <v>4</v>
      </c>
      <c r="B644" s="27" t="s">
        <v>692</v>
      </c>
      <c r="C644" s="48">
        <v>382050601</v>
      </c>
      <c r="D644" s="41" t="s">
        <v>691</v>
      </c>
      <c r="E644" s="103">
        <v>0.8</v>
      </c>
      <c r="F644" s="46" t="s">
        <v>195</v>
      </c>
      <c r="G644" s="30">
        <v>9</v>
      </c>
      <c r="H644" s="55">
        <f>G644*1.18</f>
        <v>10.62</v>
      </c>
      <c r="I644" s="176">
        <f t="shared" si="46"/>
        <v>0</v>
      </c>
      <c r="J644" s="176">
        <f t="shared" si="47"/>
        <v>0</v>
      </c>
      <c r="K644" s="67"/>
    </row>
    <row r="645" spans="1:11" s="10" customFormat="1" ht="16.5" customHeight="1">
      <c r="A645" s="131"/>
      <c r="B645" s="132"/>
      <c r="C645" s="132"/>
      <c r="D645" s="155" t="s">
        <v>68</v>
      </c>
      <c r="E645" s="112"/>
      <c r="F645" s="71"/>
      <c r="G645" s="90"/>
      <c r="H645" s="183"/>
      <c r="I645" s="178"/>
      <c r="J645" s="178"/>
      <c r="K645" s="36"/>
    </row>
    <row r="646" spans="1:11" s="51" customFormat="1" ht="16.5" customHeight="1">
      <c r="A646" s="130">
        <v>1</v>
      </c>
      <c r="B646" s="27" t="s">
        <v>32</v>
      </c>
      <c r="C646" s="27"/>
      <c r="D646" s="44" t="s">
        <v>764</v>
      </c>
      <c r="E646" s="102">
        <v>0.071</v>
      </c>
      <c r="F646" s="46" t="s">
        <v>195</v>
      </c>
      <c r="G646" s="30">
        <v>0.44</v>
      </c>
      <c r="H646" s="55">
        <f>G646*1.18</f>
        <v>0.519</v>
      </c>
      <c r="I646" s="176">
        <f t="shared" si="46"/>
        <v>0</v>
      </c>
      <c r="J646" s="176">
        <f t="shared" si="47"/>
        <v>0</v>
      </c>
      <c r="K646" s="193" t="s">
        <v>883</v>
      </c>
    </row>
    <row r="647" spans="1:11" s="10" customFormat="1" ht="16.5" customHeight="1">
      <c r="A647" s="130">
        <v>2</v>
      </c>
      <c r="B647" s="27" t="s">
        <v>128</v>
      </c>
      <c r="C647" s="54" t="s">
        <v>332</v>
      </c>
      <c r="D647" s="41" t="s">
        <v>765</v>
      </c>
      <c r="E647" s="103">
        <v>0.646</v>
      </c>
      <c r="F647" s="46" t="s">
        <v>195</v>
      </c>
      <c r="G647" s="30">
        <v>6.59</v>
      </c>
      <c r="H647" s="55">
        <f>G647*1.18</f>
        <v>7.776</v>
      </c>
      <c r="I647" s="176">
        <f t="shared" si="46"/>
        <v>0</v>
      </c>
      <c r="J647" s="176">
        <f t="shared" si="47"/>
        <v>0</v>
      </c>
      <c r="K647" s="193" t="s">
        <v>883</v>
      </c>
    </row>
    <row r="648" spans="1:11" s="10" customFormat="1" ht="16.5" customHeight="1">
      <c r="A648" s="131"/>
      <c r="B648" s="132"/>
      <c r="C648" s="132"/>
      <c r="D648" s="154" t="s">
        <v>83</v>
      </c>
      <c r="E648" s="112"/>
      <c r="F648" s="71"/>
      <c r="G648" s="90"/>
      <c r="H648" s="134"/>
      <c r="I648" s="178"/>
      <c r="J648" s="178"/>
      <c r="K648" s="36"/>
    </row>
    <row r="649" spans="1:11" s="74" customFormat="1" ht="16.5" customHeight="1">
      <c r="A649" s="130">
        <v>1</v>
      </c>
      <c r="B649" s="27" t="s">
        <v>85</v>
      </c>
      <c r="C649" s="27" t="s">
        <v>333</v>
      </c>
      <c r="D649" s="174" t="s">
        <v>334</v>
      </c>
      <c r="E649" s="103">
        <v>0.51</v>
      </c>
      <c r="F649" s="46" t="s">
        <v>195</v>
      </c>
      <c r="G649" s="30">
        <v>16.175</v>
      </c>
      <c r="H649" s="55">
        <f aca="true" t="shared" si="48" ref="H649:H711">G649*1.18</f>
        <v>19.087</v>
      </c>
      <c r="I649" s="176">
        <f t="shared" si="46"/>
        <v>0</v>
      </c>
      <c r="J649" s="176">
        <f t="shared" si="47"/>
        <v>0</v>
      </c>
      <c r="K649" s="197"/>
    </row>
    <row r="650" spans="1:11" s="74" customFormat="1" ht="16.5" customHeight="1">
      <c r="A650" s="130">
        <v>2</v>
      </c>
      <c r="B650" s="27" t="s">
        <v>409</v>
      </c>
      <c r="C650" s="27" t="s">
        <v>410</v>
      </c>
      <c r="D650" s="174" t="s">
        <v>695</v>
      </c>
      <c r="E650" s="103">
        <v>0.825</v>
      </c>
      <c r="F650" s="46" t="s">
        <v>195</v>
      </c>
      <c r="G650" s="30">
        <v>11.2</v>
      </c>
      <c r="H650" s="55">
        <f t="shared" si="48"/>
        <v>13.216</v>
      </c>
      <c r="I650" s="176">
        <f t="shared" si="46"/>
        <v>0</v>
      </c>
      <c r="J650" s="176">
        <f t="shared" si="47"/>
        <v>0</v>
      </c>
      <c r="K650" s="197"/>
    </row>
    <row r="651" spans="1:11" s="74" customFormat="1" ht="16.5" customHeight="1">
      <c r="A651" s="130">
        <v>3</v>
      </c>
      <c r="B651" s="27" t="s">
        <v>992</v>
      </c>
      <c r="C651" s="27" t="s">
        <v>993</v>
      </c>
      <c r="D651" s="174" t="s">
        <v>695</v>
      </c>
      <c r="E651" s="103"/>
      <c r="F651" s="46" t="s">
        <v>195</v>
      </c>
      <c r="G651" s="30">
        <v>13.91</v>
      </c>
      <c r="H651" s="55">
        <f t="shared" si="48"/>
        <v>16.414</v>
      </c>
      <c r="I651" s="176">
        <f t="shared" si="46"/>
        <v>0</v>
      </c>
      <c r="J651" s="176">
        <f t="shared" si="47"/>
        <v>0</v>
      </c>
      <c r="K651" s="197"/>
    </row>
    <row r="652" spans="1:11" s="74" customFormat="1" ht="16.5" customHeight="1">
      <c r="A652" s="131"/>
      <c r="B652" s="132"/>
      <c r="C652" s="132"/>
      <c r="D652" s="152" t="s">
        <v>64</v>
      </c>
      <c r="E652" s="112"/>
      <c r="F652" s="71"/>
      <c r="G652" s="90"/>
      <c r="H652" s="134"/>
      <c r="I652" s="178"/>
      <c r="J652" s="178"/>
      <c r="K652" s="197"/>
    </row>
    <row r="653" spans="1:11" s="74" customFormat="1" ht="16.5" customHeight="1">
      <c r="A653" s="131"/>
      <c r="B653" s="132"/>
      <c r="C653" s="132"/>
      <c r="D653" s="153" t="s">
        <v>75</v>
      </c>
      <c r="E653" s="112"/>
      <c r="F653" s="71"/>
      <c r="G653" s="90"/>
      <c r="H653" s="134"/>
      <c r="I653" s="178"/>
      <c r="J653" s="178"/>
      <c r="K653" s="197"/>
    </row>
    <row r="654" spans="1:11" s="74" customFormat="1" ht="16.5" customHeight="1">
      <c r="A654" s="130">
        <v>1</v>
      </c>
      <c r="B654" s="28">
        <v>42077</v>
      </c>
      <c r="C654" s="28" t="s">
        <v>336</v>
      </c>
      <c r="D654" s="28" t="s">
        <v>335</v>
      </c>
      <c r="E654" s="103">
        <v>0.1362</v>
      </c>
      <c r="F654" s="46" t="s">
        <v>195</v>
      </c>
      <c r="G654" s="30">
        <v>1.021</v>
      </c>
      <c r="H654" s="55">
        <f t="shared" si="48"/>
        <v>1.205</v>
      </c>
      <c r="I654" s="176">
        <f t="shared" si="46"/>
        <v>0</v>
      </c>
      <c r="J654" s="176">
        <f t="shared" si="47"/>
        <v>0</v>
      </c>
      <c r="K654" s="197"/>
    </row>
    <row r="655" spans="1:11" s="74" customFormat="1" ht="16.5" customHeight="1">
      <c r="A655" s="130">
        <v>2</v>
      </c>
      <c r="B655" s="28">
        <v>53256</v>
      </c>
      <c r="C655" s="28"/>
      <c r="D655" s="28" t="s">
        <v>766</v>
      </c>
      <c r="E655" s="103">
        <v>0.0716</v>
      </c>
      <c r="F655" s="46" t="s">
        <v>195</v>
      </c>
      <c r="G655" s="30">
        <v>5.124</v>
      </c>
      <c r="H655" s="55">
        <f t="shared" si="48"/>
        <v>6.046</v>
      </c>
      <c r="I655" s="176">
        <f t="shared" si="46"/>
        <v>0</v>
      </c>
      <c r="J655" s="176">
        <f t="shared" si="47"/>
        <v>0</v>
      </c>
      <c r="K655" s="197"/>
    </row>
    <row r="656" spans="1:11" s="74" customFormat="1" ht="16.5" customHeight="1">
      <c r="A656" s="131"/>
      <c r="B656" s="150"/>
      <c r="C656" s="182"/>
      <c r="D656" s="153" t="s">
        <v>789</v>
      </c>
      <c r="E656" s="112"/>
      <c r="F656" s="165"/>
      <c r="G656" s="90"/>
      <c r="H656" s="134"/>
      <c r="I656" s="178"/>
      <c r="J656" s="178"/>
      <c r="K656" s="197"/>
    </row>
    <row r="657" spans="1:11" s="74" customFormat="1" ht="16.5" customHeight="1">
      <c r="A657" s="130">
        <v>1</v>
      </c>
      <c r="B657" s="28">
        <v>42008</v>
      </c>
      <c r="C657" s="28" t="s">
        <v>788</v>
      </c>
      <c r="D657" s="96" t="s">
        <v>767</v>
      </c>
      <c r="E657" s="103">
        <v>0.125</v>
      </c>
      <c r="F657" s="46" t="s">
        <v>195</v>
      </c>
      <c r="G657" s="30">
        <v>0.72</v>
      </c>
      <c r="H657" s="55">
        <f t="shared" si="48"/>
        <v>0.85</v>
      </c>
      <c r="I657" s="176">
        <f t="shared" si="46"/>
        <v>0</v>
      </c>
      <c r="J657" s="176">
        <f t="shared" si="47"/>
        <v>0</v>
      </c>
      <c r="K657" s="197"/>
    </row>
    <row r="658" spans="1:11" s="74" customFormat="1" ht="16.5" customHeight="1">
      <c r="A658" s="130">
        <v>2</v>
      </c>
      <c r="B658" s="28">
        <v>42009</v>
      </c>
      <c r="C658" s="28" t="s">
        <v>787</v>
      </c>
      <c r="D658" s="96" t="s">
        <v>768</v>
      </c>
      <c r="E658" s="103">
        <v>0.125</v>
      </c>
      <c r="F658" s="46" t="s">
        <v>195</v>
      </c>
      <c r="G658" s="30">
        <v>0.72</v>
      </c>
      <c r="H658" s="55">
        <f t="shared" si="48"/>
        <v>0.85</v>
      </c>
      <c r="I658" s="176">
        <f t="shared" si="46"/>
        <v>0</v>
      </c>
      <c r="J658" s="176">
        <f t="shared" si="47"/>
        <v>0</v>
      </c>
      <c r="K658" s="197"/>
    </row>
    <row r="659" spans="1:11" s="51" customFormat="1" ht="16.5" customHeight="1">
      <c r="A659" s="131"/>
      <c r="B659" s="78"/>
      <c r="C659" s="78"/>
      <c r="D659" s="212" t="s">
        <v>146</v>
      </c>
      <c r="E659" s="180"/>
      <c r="F659" s="71"/>
      <c r="G659" s="90"/>
      <c r="H659" s="134"/>
      <c r="I659" s="178"/>
      <c r="J659" s="178"/>
      <c r="K659" s="67"/>
    </row>
    <row r="660" spans="1:11" s="51" customFormat="1" ht="16.5" customHeight="1">
      <c r="A660" s="130">
        <v>1</v>
      </c>
      <c r="B660" s="28">
        <v>41998</v>
      </c>
      <c r="C660" s="28">
        <v>13800013</v>
      </c>
      <c r="D660" s="28" t="s">
        <v>335</v>
      </c>
      <c r="E660" s="103">
        <v>0.154</v>
      </c>
      <c r="F660" s="46" t="s">
        <v>195</v>
      </c>
      <c r="G660" s="30">
        <v>1.527</v>
      </c>
      <c r="H660" s="55">
        <f>G660*1.18</f>
        <v>1.802</v>
      </c>
      <c r="I660" s="176">
        <f>H660*I$13</f>
        <v>0</v>
      </c>
      <c r="J660" s="176">
        <f>I660-I660*J$13</f>
        <v>0</v>
      </c>
      <c r="K660" s="67"/>
    </row>
    <row r="661" spans="1:11" s="51" customFormat="1" ht="16.5" customHeight="1">
      <c r="A661" s="130">
        <v>2</v>
      </c>
      <c r="B661" s="28" t="s">
        <v>1195</v>
      </c>
      <c r="C661" s="28">
        <v>13800046</v>
      </c>
      <c r="D661" s="214" t="s">
        <v>1194</v>
      </c>
      <c r="E661" s="103">
        <v>0.17</v>
      </c>
      <c r="F661" s="46" t="s">
        <v>195</v>
      </c>
      <c r="G661" s="30">
        <v>1.385</v>
      </c>
      <c r="H661" s="55">
        <f>G661*1.18</f>
        <v>1.634</v>
      </c>
      <c r="I661" s="176">
        <f>H661*I$13</f>
        <v>0</v>
      </c>
      <c r="J661" s="176">
        <f>I661-I661*J$13</f>
        <v>0</v>
      </c>
      <c r="K661" s="67"/>
    </row>
    <row r="662" spans="1:11" s="47" customFormat="1" ht="16.5" customHeight="1">
      <c r="A662" s="130">
        <v>3</v>
      </c>
      <c r="B662" s="215">
        <v>52488</v>
      </c>
      <c r="C662" s="215">
        <v>13800047</v>
      </c>
      <c r="D662" s="210" t="s">
        <v>1196</v>
      </c>
      <c r="E662" s="216">
        <v>0.17</v>
      </c>
      <c r="F662" s="46" t="s">
        <v>195</v>
      </c>
      <c r="G662" s="213">
        <v>1.385</v>
      </c>
      <c r="H662" s="55">
        <f>G662*1.18</f>
        <v>1.634</v>
      </c>
      <c r="I662" s="176">
        <f>H662*I$13</f>
        <v>0</v>
      </c>
      <c r="J662" s="176">
        <f>I662-I662*J$13</f>
        <v>0</v>
      </c>
      <c r="K662" s="36"/>
    </row>
    <row r="663" spans="1:11" s="47" customFormat="1" ht="16.5" customHeight="1">
      <c r="A663" s="131"/>
      <c r="B663" s="132"/>
      <c r="C663" s="132"/>
      <c r="D663" s="155" t="s">
        <v>65</v>
      </c>
      <c r="E663" s="113"/>
      <c r="F663" s="71"/>
      <c r="G663" s="90"/>
      <c r="H663" s="134"/>
      <c r="I663" s="178"/>
      <c r="J663" s="178"/>
      <c r="K663" s="36"/>
    </row>
    <row r="664" spans="1:11" s="47" customFormat="1" ht="16.5" customHeight="1">
      <c r="A664" s="130">
        <v>1</v>
      </c>
      <c r="B664" s="27" t="s">
        <v>117</v>
      </c>
      <c r="C664" s="41" t="s">
        <v>337</v>
      </c>
      <c r="D664" s="96" t="s">
        <v>654</v>
      </c>
      <c r="E664" s="102">
        <v>0.0647</v>
      </c>
      <c r="F664" s="46" t="s">
        <v>195</v>
      </c>
      <c r="G664" s="30">
        <v>2.44</v>
      </c>
      <c r="H664" s="55">
        <f t="shared" si="48"/>
        <v>2.879</v>
      </c>
      <c r="I664" s="176">
        <f t="shared" si="46"/>
        <v>0</v>
      </c>
      <c r="J664" s="176">
        <f t="shared" si="47"/>
        <v>0</v>
      </c>
      <c r="K664" s="36"/>
    </row>
    <row r="665" spans="1:11" s="47" customFormat="1" ht="16.5" customHeight="1">
      <c r="A665" s="130">
        <v>2</v>
      </c>
      <c r="B665" s="27" t="s">
        <v>153</v>
      </c>
      <c r="C665" s="41" t="s">
        <v>379</v>
      </c>
      <c r="D665" s="41" t="s">
        <v>253</v>
      </c>
      <c r="E665" s="103">
        <v>0.1388</v>
      </c>
      <c r="F665" s="46" t="s">
        <v>195</v>
      </c>
      <c r="G665" s="30">
        <v>0.764</v>
      </c>
      <c r="H665" s="55">
        <f t="shared" si="48"/>
        <v>0.902</v>
      </c>
      <c r="I665" s="176">
        <f t="shared" si="46"/>
        <v>0</v>
      </c>
      <c r="J665" s="176">
        <f t="shared" si="47"/>
        <v>0</v>
      </c>
      <c r="K665" s="36"/>
    </row>
    <row r="666" spans="1:11" s="47" customFormat="1" ht="16.5" customHeight="1">
      <c r="A666" s="130">
        <v>3</v>
      </c>
      <c r="B666" s="27" t="s">
        <v>154</v>
      </c>
      <c r="C666" s="41" t="s">
        <v>380</v>
      </c>
      <c r="D666" s="41" t="s">
        <v>252</v>
      </c>
      <c r="E666" s="103">
        <v>0.1388</v>
      </c>
      <c r="F666" s="46" t="s">
        <v>195</v>
      </c>
      <c r="G666" s="30">
        <v>0.764</v>
      </c>
      <c r="H666" s="55">
        <f t="shared" si="48"/>
        <v>0.902</v>
      </c>
      <c r="I666" s="176">
        <f t="shared" si="46"/>
        <v>0</v>
      </c>
      <c r="J666" s="176">
        <f t="shared" si="47"/>
        <v>0</v>
      </c>
      <c r="K666" s="36"/>
    </row>
    <row r="667" spans="1:11" s="47" customFormat="1" ht="16.5" customHeight="1">
      <c r="A667" s="131"/>
      <c r="B667" s="132"/>
      <c r="C667" s="132"/>
      <c r="D667" s="49" t="s">
        <v>118</v>
      </c>
      <c r="E667" s="112"/>
      <c r="F667" s="71"/>
      <c r="G667" s="90"/>
      <c r="H667" s="134"/>
      <c r="I667" s="178"/>
      <c r="J667" s="178"/>
      <c r="K667" s="36"/>
    </row>
    <row r="668" spans="1:11" s="47" customFormat="1" ht="16.5" customHeight="1">
      <c r="A668" s="130">
        <v>1</v>
      </c>
      <c r="B668" s="27" t="s">
        <v>105</v>
      </c>
      <c r="C668" s="28">
        <v>55903210</v>
      </c>
      <c r="D668" s="96" t="s">
        <v>682</v>
      </c>
      <c r="E668" s="103">
        <v>0.123</v>
      </c>
      <c r="F668" s="46" t="s">
        <v>195</v>
      </c>
      <c r="G668" s="30">
        <v>0.742</v>
      </c>
      <c r="H668" s="55">
        <f t="shared" si="48"/>
        <v>0.876</v>
      </c>
      <c r="I668" s="176">
        <f t="shared" si="46"/>
        <v>0</v>
      </c>
      <c r="J668" s="176">
        <f t="shared" si="47"/>
        <v>0</v>
      </c>
      <c r="K668" s="36"/>
    </row>
    <row r="669" spans="1:11" s="47" customFormat="1" ht="16.5" customHeight="1">
      <c r="A669" s="130">
        <v>2</v>
      </c>
      <c r="B669" s="27" t="s">
        <v>106</v>
      </c>
      <c r="C669" s="28">
        <v>55903310</v>
      </c>
      <c r="D669" s="96" t="s">
        <v>683</v>
      </c>
      <c r="E669" s="103">
        <v>0.123</v>
      </c>
      <c r="F669" s="46" t="s">
        <v>195</v>
      </c>
      <c r="G669" s="30">
        <v>0.742</v>
      </c>
      <c r="H669" s="55">
        <f t="shared" si="48"/>
        <v>0.876</v>
      </c>
      <c r="I669" s="176">
        <f t="shared" si="46"/>
        <v>0</v>
      </c>
      <c r="J669" s="176">
        <f t="shared" si="47"/>
        <v>0</v>
      </c>
      <c r="K669" s="36"/>
    </row>
    <row r="670" spans="1:11" s="47" customFormat="1" ht="16.5" customHeight="1">
      <c r="A670" s="130">
        <v>3</v>
      </c>
      <c r="B670" s="27" t="s">
        <v>1213</v>
      </c>
      <c r="C670" s="137" t="s">
        <v>1217</v>
      </c>
      <c r="D670" s="28" t="s">
        <v>1214</v>
      </c>
      <c r="E670" s="103">
        <v>0.141</v>
      </c>
      <c r="F670" s="46" t="s">
        <v>195</v>
      </c>
      <c r="G670" s="30">
        <v>1.261</v>
      </c>
      <c r="H670" s="55">
        <f t="shared" si="48"/>
        <v>1.488</v>
      </c>
      <c r="I670" s="176">
        <f t="shared" si="46"/>
        <v>0</v>
      </c>
      <c r="J670" s="176">
        <f t="shared" si="47"/>
        <v>0</v>
      </c>
      <c r="K670" s="36"/>
    </row>
    <row r="671" spans="1:11" s="47" customFormat="1" ht="16.5" customHeight="1">
      <c r="A671" s="130">
        <v>4</v>
      </c>
      <c r="B671" s="27" t="s">
        <v>1215</v>
      </c>
      <c r="C671" s="137" t="s">
        <v>1218</v>
      </c>
      <c r="D671" s="28" t="s">
        <v>1216</v>
      </c>
      <c r="E671" s="103">
        <v>0.141</v>
      </c>
      <c r="F671" s="46" t="s">
        <v>195</v>
      </c>
      <c r="G671" s="30">
        <v>1.261</v>
      </c>
      <c r="H671" s="55">
        <f t="shared" si="48"/>
        <v>1.488</v>
      </c>
      <c r="I671" s="176">
        <f t="shared" si="46"/>
        <v>0</v>
      </c>
      <c r="J671" s="176">
        <f t="shared" si="47"/>
        <v>0</v>
      </c>
      <c r="K671" s="36"/>
    </row>
    <row r="672" spans="1:11" s="47" customFormat="1" ht="16.5" customHeight="1">
      <c r="A672" s="130">
        <v>5</v>
      </c>
      <c r="B672" s="27" t="s">
        <v>147</v>
      </c>
      <c r="C672" s="41" t="s">
        <v>381</v>
      </c>
      <c r="D672" s="96" t="s">
        <v>769</v>
      </c>
      <c r="E672" s="103">
        <v>0.045</v>
      </c>
      <c r="F672" s="46" t="s">
        <v>195</v>
      </c>
      <c r="G672" s="30">
        <v>1.531</v>
      </c>
      <c r="H672" s="55">
        <f t="shared" si="48"/>
        <v>1.807</v>
      </c>
      <c r="I672" s="176">
        <f t="shared" si="46"/>
        <v>0</v>
      </c>
      <c r="J672" s="176">
        <f t="shared" si="47"/>
        <v>0</v>
      </c>
      <c r="K672" s="36"/>
    </row>
    <row r="673" spans="1:11" s="47" customFormat="1" ht="16.5" customHeight="1">
      <c r="A673" s="131"/>
      <c r="B673" s="132"/>
      <c r="C673" s="132"/>
      <c r="D673" s="153" t="s">
        <v>119</v>
      </c>
      <c r="E673" s="112"/>
      <c r="F673" s="71"/>
      <c r="G673" s="90"/>
      <c r="H673" s="134"/>
      <c r="I673" s="178"/>
      <c r="J673" s="178"/>
      <c r="K673" s="36"/>
    </row>
    <row r="674" spans="1:11" s="47" customFormat="1" ht="16.5" customHeight="1">
      <c r="A674" s="130">
        <v>1</v>
      </c>
      <c r="B674" s="27" t="s">
        <v>120</v>
      </c>
      <c r="C674" s="91">
        <v>434975</v>
      </c>
      <c r="D674" s="41" t="s">
        <v>297</v>
      </c>
      <c r="E674" s="103">
        <v>0.15</v>
      </c>
      <c r="F674" s="46" t="s">
        <v>195</v>
      </c>
      <c r="G674" s="30">
        <v>1.41</v>
      </c>
      <c r="H674" s="55">
        <f t="shared" si="48"/>
        <v>1.664</v>
      </c>
      <c r="I674" s="176">
        <f t="shared" si="46"/>
        <v>0</v>
      </c>
      <c r="J674" s="176">
        <f t="shared" si="47"/>
        <v>0</v>
      </c>
      <c r="K674" s="36"/>
    </row>
    <row r="675" spans="1:11" s="47" customFormat="1" ht="16.5" customHeight="1">
      <c r="A675" s="24">
        <v>2</v>
      </c>
      <c r="B675" s="27" t="s">
        <v>121</v>
      </c>
      <c r="C675" s="91">
        <v>434976</v>
      </c>
      <c r="D675" s="41" t="s">
        <v>297</v>
      </c>
      <c r="E675" s="103">
        <v>0.15</v>
      </c>
      <c r="F675" s="46" t="s">
        <v>195</v>
      </c>
      <c r="G675" s="30">
        <v>1.41</v>
      </c>
      <c r="H675" s="55">
        <f t="shared" si="48"/>
        <v>1.664</v>
      </c>
      <c r="I675" s="176">
        <f t="shared" si="46"/>
        <v>0</v>
      </c>
      <c r="J675" s="176">
        <f t="shared" si="47"/>
        <v>0</v>
      </c>
      <c r="K675" s="36"/>
    </row>
    <row r="676" spans="1:11" s="51" customFormat="1" ht="16.5" customHeight="1">
      <c r="A676" s="24">
        <v>3</v>
      </c>
      <c r="B676" s="27" t="s">
        <v>122</v>
      </c>
      <c r="C676" s="91">
        <v>434969</v>
      </c>
      <c r="D676" s="41" t="s">
        <v>297</v>
      </c>
      <c r="E676" s="103">
        <v>0.1404</v>
      </c>
      <c r="F676" s="46" t="s">
        <v>195</v>
      </c>
      <c r="G676" s="30">
        <v>0.95</v>
      </c>
      <c r="H676" s="55">
        <f t="shared" si="48"/>
        <v>1.121</v>
      </c>
      <c r="I676" s="176">
        <f t="shared" si="46"/>
        <v>0</v>
      </c>
      <c r="J676" s="176">
        <f t="shared" si="47"/>
        <v>0</v>
      </c>
      <c r="K676" s="67"/>
    </row>
    <row r="677" spans="1:11" s="10" customFormat="1" ht="16.5" customHeight="1">
      <c r="A677" s="24">
        <v>4</v>
      </c>
      <c r="B677" s="27" t="s">
        <v>123</v>
      </c>
      <c r="C677" s="91">
        <v>434970</v>
      </c>
      <c r="D677" s="41" t="s">
        <v>297</v>
      </c>
      <c r="E677" s="103">
        <v>0.1404</v>
      </c>
      <c r="F677" s="46" t="s">
        <v>195</v>
      </c>
      <c r="G677" s="30">
        <v>0.95</v>
      </c>
      <c r="H677" s="55">
        <f t="shared" si="48"/>
        <v>1.121</v>
      </c>
      <c r="I677" s="176">
        <f t="shared" si="46"/>
        <v>0</v>
      </c>
      <c r="J677" s="176">
        <f t="shared" si="47"/>
        <v>0</v>
      </c>
      <c r="K677" s="36"/>
    </row>
    <row r="678" spans="1:11" s="10" customFormat="1" ht="16.5" customHeight="1">
      <c r="A678" s="131"/>
      <c r="B678" s="149"/>
      <c r="C678" s="149"/>
      <c r="D678" s="153" t="s">
        <v>66</v>
      </c>
      <c r="E678" s="112"/>
      <c r="F678" s="165"/>
      <c r="G678" s="90"/>
      <c r="H678" s="134"/>
      <c r="I678" s="178"/>
      <c r="J678" s="178"/>
      <c r="K678" s="36"/>
    </row>
    <row r="679" spans="1:11" s="74" customFormat="1" ht="16.5" customHeight="1">
      <c r="A679" s="130">
        <v>1</v>
      </c>
      <c r="B679" s="28">
        <v>42008</v>
      </c>
      <c r="C679" s="28">
        <v>121712</v>
      </c>
      <c r="D679" s="96" t="s">
        <v>767</v>
      </c>
      <c r="E679" s="103">
        <v>0.125</v>
      </c>
      <c r="F679" s="46" t="s">
        <v>195</v>
      </c>
      <c r="G679" s="30">
        <v>0.72</v>
      </c>
      <c r="H679" s="55">
        <f t="shared" si="48"/>
        <v>0.85</v>
      </c>
      <c r="I679" s="176">
        <f t="shared" si="46"/>
        <v>0</v>
      </c>
      <c r="J679" s="176">
        <f t="shared" si="47"/>
        <v>0</v>
      </c>
      <c r="K679" s="197"/>
    </row>
    <row r="680" spans="1:11" s="74" customFormat="1" ht="16.5" customHeight="1">
      <c r="A680" s="130">
        <v>2</v>
      </c>
      <c r="B680" s="28">
        <v>42009</v>
      </c>
      <c r="C680" s="28">
        <v>121713</v>
      </c>
      <c r="D680" s="96" t="s">
        <v>768</v>
      </c>
      <c r="E680" s="103">
        <v>0.125</v>
      </c>
      <c r="F680" s="46" t="s">
        <v>195</v>
      </c>
      <c r="G680" s="30">
        <v>0.72</v>
      </c>
      <c r="H680" s="55">
        <f t="shared" si="48"/>
        <v>0.85</v>
      </c>
      <c r="I680" s="176">
        <f t="shared" si="46"/>
        <v>0</v>
      </c>
      <c r="J680" s="176">
        <f t="shared" si="47"/>
        <v>0</v>
      </c>
      <c r="K680" s="197"/>
    </row>
    <row r="681" spans="1:11" s="32" customFormat="1" ht="16.5" customHeight="1">
      <c r="A681" s="130">
        <v>3</v>
      </c>
      <c r="B681" s="27" t="s">
        <v>89</v>
      </c>
      <c r="C681" s="41" t="s">
        <v>340</v>
      </c>
      <c r="D681" s="41" t="s">
        <v>335</v>
      </c>
      <c r="E681" s="103">
        <v>0.161</v>
      </c>
      <c r="F681" s="46" t="s">
        <v>195</v>
      </c>
      <c r="G681" s="30">
        <v>1.225</v>
      </c>
      <c r="H681" s="55">
        <f t="shared" si="48"/>
        <v>1.446</v>
      </c>
      <c r="I681" s="176">
        <f t="shared" si="46"/>
        <v>0</v>
      </c>
      <c r="J681" s="176">
        <f t="shared" si="47"/>
        <v>0</v>
      </c>
      <c r="K681" s="36"/>
    </row>
    <row r="682" spans="1:11" s="32" customFormat="1" ht="16.5" customHeight="1">
      <c r="A682" s="130">
        <v>4</v>
      </c>
      <c r="B682" s="27" t="s">
        <v>90</v>
      </c>
      <c r="C682" s="41" t="s">
        <v>341</v>
      </c>
      <c r="D682" s="41" t="s">
        <v>335</v>
      </c>
      <c r="E682" s="103">
        <v>0.161</v>
      </c>
      <c r="F682" s="46" t="s">
        <v>195</v>
      </c>
      <c r="G682" s="30">
        <v>1.225</v>
      </c>
      <c r="H682" s="55">
        <f t="shared" si="48"/>
        <v>1.446</v>
      </c>
      <c r="I682" s="176">
        <f t="shared" si="46"/>
        <v>0</v>
      </c>
      <c r="J682" s="176">
        <f t="shared" si="47"/>
        <v>0</v>
      </c>
      <c r="K682" s="36"/>
    </row>
    <row r="683" spans="1:11" s="32" customFormat="1" ht="16.5" customHeight="1">
      <c r="A683" s="130">
        <v>5</v>
      </c>
      <c r="B683" s="27" t="s">
        <v>153</v>
      </c>
      <c r="C683" s="41" t="s">
        <v>338</v>
      </c>
      <c r="D683" s="41" t="s">
        <v>296</v>
      </c>
      <c r="E683" s="103">
        <v>0.1388</v>
      </c>
      <c r="F683" s="46" t="s">
        <v>195</v>
      </c>
      <c r="G683" s="30">
        <v>0.764</v>
      </c>
      <c r="H683" s="55">
        <f t="shared" si="48"/>
        <v>0.902</v>
      </c>
      <c r="I683" s="176">
        <f t="shared" si="46"/>
        <v>0</v>
      </c>
      <c r="J683" s="176">
        <f t="shared" si="47"/>
        <v>0</v>
      </c>
      <c r="K683" s="36"/>
    </row>
    <row r="684" spans="1:11" s="32" customFormat="1" ht="16.5" customHeight="1">
      <c r="A684" s="130">
        <v>6</v>
      </c>
      <c r="B684" s="27" t="s">
        <v>154</v>
      </c>
      <c r="C684" s="41" t="s">
        <v>339</v>
      </c>
      <c r="D684" s="41" t="s">
        <v>252</v>
      </c>
      <c r="E684" s="103">
        <v>0.1388</v>
      </c>
      <c r="F684" s="46" t="s">
        <v>195</v>
      </c>
      <c r="G684" s="30">
        <v>0.764</v>
      </c>
      <c r="H684" s="55">
        <f t="shared" si="48"/>
        <v>0.902</v>
      </c>
      <c r="I684" s="176">
        <f t="shared" si="46"/>
        <v>0</v>
      </c>
      <c r="J684" s="176">
        <f t="shared" si="47"/>
        <v>0</v>
      </c>
      <c r="K684" s="36"/>
    </row>
    <row r="685" spans="1:11" s="32" customFormat="1" ht="16.5" customHeight="1">
      <c r="A685" s="131"/>
      <c r="B685" s="148"/>
      <c r="C685" s="148"/>
      <c r="D685" s="153" t="s">
        <v>940</v>
      </c>
      <c r="E685" s="112"/>
      <c r="F685" s="148"/>
      <c r="G685" s="148"/>
      <c r="H685" s="134"/>
      <c r="I685" s="178"/>
      <c r="J685" s="178"/>
      <c r="K685" s="36"/>
    </row>
    <row r="686" spans="1:11" s="32" customFormat="1" ht="16.5" customHeight="1">
      <c r="A686" s="131"/>
      <c r="B686" s="148"/>
      <c r="C686" s="148"/>
      <c r="D686" s="153" t="s">
        <v>941</v>
      </c>
      <c r="E686" s="112"/>
      <c r="F686" s="148"/>
      <c r="G686" s="148"/>
      <c r="H686" s="134"/>
      <c r="I686" s="178"/>
      <c r="J686" s="178"/>
      <c r="K686" s="36"/>
    </row>
    <row r="687" spans="1:11" s="32" customFormat="1" ht="16.5" customHeight="1">
      <c r="A687" s="130">
        <v>1</v>
      </c>
      <c r="B687" s="27" t="s">
        <v>168</v>
      </c>
      <c r="C687" s="41" t="s">
        <v>434</v>
      </c>
      <c r="D687" s="96" t="s">
        <v>770</v>
      </c>
      <c r="E687" s="103">
        <v>0.12</v>
      </c>
      <c r="F687" s="46" t="s">
        <v>195</v>
      </c>
      <c r="G687" s="30">
        <v>1.092</v>
      </c>
      <c r="H687" s="55">
        <f t="shared" si="48"/>
        <v>1.289</v>
      </c>
      <c r="I687" s="176">
        <f t="shared" si="46"/>
        <v>0</v>
      </c>
      <c r="J687" s="176">
        <f t="shared" si="47"/>
        <v>0</v>
      </c>
      <c r="K687" s="36"/>
    </row>
    <row r="688" spans="1:11" s="32" customFormat="1" ht="16.5" customHeight="1">
      <c r="A688" s="130">
        <v>2</v>
      </c>
      <c r="B688" s="27" t="s">
        <v>169</v>
      </c>
      <c r="C688" s="41" t="s">
        <v>435</v>
      </c>
      <c r="D688" s="96" t="s">
        <v>771</v>
      </c>
      <c r="E688" s="103">
        <v>0.12</v>
      </c>
      <c r="F688" s="46" t="s">
        <v>195</v>
      </c>
      <c r="G688" s="30">
        <v>1.092</v>
      </c>
      <c r="H688" s="55">
        <f t="shared" si="48"/>
        <v>1.289</v>
      </c>
      <c r="I688" s="176">
        <f t="shared" si="46"/>
        <v>0</v>
      </c>
      <c r="J688" s="176">
        <f t="shared" si="47"/>
        <v>0</v>
      </c>
      <c r="K688" s="36"/>
    </row>
    <row r="689" spans="1:11" s="32" customFormat="1" ht="16.5" customHeight="1">
      <c r="A689" s="131"/>
      <c r="B689" s="132"/>
      <c r="C689" s="79"/>
      <c r="D689" s="153" t="s">
        <v>956</v>
      </c>
      <c r="E689" s="112"/>
      <c r="F689" s="80"/>
      <c r="G689" s="90"/>
      <c r="H689" s="134"/>
      <c r="I689" s="178"/>
      <c r="J689" s="178"/>
      <c r="K689" s="36"/>
    </row>
    <row r="690" spans="1:11" s="32" customFormat="1" ht="16.5" customHeight="1">
      <c r="A690" s="130">
        <v>1</v>
      </c>
      <c r="B690" s="27" t="s">
        <v>957</v>
      </c>
      <c r="C690" s="41" t="s">
        <v>1210</v>
      </c>
      <c r="D690" s="96" t="s">
        <v>958</v>
      </c>
      <c r="E690" s="103"/>
      <c r="F690" s="46" t="s">
        <v>195</v>
      </c>
      <c r="G690" s="30">
        <v>0.6</v>
      </c>
      <c r="H690" s="55">
        <f t="shared" si="48"/>
        <v>0.708</v>
      </c>
      <c r="I690" s="176">
        <f t="shared" si="46"/>
        <v>0</v>
      </c>
      <c r="J690" s="176">
        <f t="shared" si="47"/>
        <v>0</v>
      </c>
      <c r="K690" s="36"/>
    </row>
    <row r="691" spans="1:11" s="32" customFormat="1" ht="16.5" customHeight="1">
      <c r="A691" s="130">
        <v>2</v>
      </c>
      <c r="B691" s="27" t="s">
        <v>959</v>
      </c>
      <c r="C691" s="41" t="s">
        <v>1211</v>
      </c>
      <c r="D691" s="96" t="s">
        <v>960</v>
      </c>
      <c r="E691" s="103"/>
      <c r="F691" s="46" t="s">
        <v>195</v>
      </c>
      <c r="G691" s="30">
        <v>0.374</v>
      </c>
      <c r="H691" s="55">
        <f t="shared" si="48"/>
        <v>0.441</v>
      </c>
      <c r="I691" s="176">
        <f t="shared" si="46"/>
        <v>0</v>
      </c>
      <c r="J691" s="176">
        <f t="shared" si="47"/>
        <v>0</v>
      </c>
      <c r="K691" s="193" t="s">
        <v>883</v>
      </c>
    </row>
    <row r="692" spans="1:11" s="32" customFormat="1" ht="16.5" customHeight="1">
      <c r="A692" s="130">
        <v>3</v>
      </c>
      <c r="B692" s="27" t="s">
        <v>961</v>
      </c>
      <c r="C692" s="41" t="s">
        <v>1212</v>
      </c>
      <c r="D692" s="96" t="s">
        <v>966</v>
      </c>
      <c r="E692" s="103"/>
      <c r="F692" s="46" t="s">
        <v>195</v>
      </c>
      <c r="G692" s="30">
        <v>0.94</v>
      </c>
      <c r="H692" s="55">
        <f t="shared" si="48"/>
        <v>1.109</v>
      </c>
      <c r="I692" s="176">
        <f t="shared" si="46"/>
        <v>0</v>
      </c>
      <c r="J692" s="176">
        <f t="shared" si="47"/>
        <v>0</v>
      </c>
      <c r="K692" s="36"/>
    </row>
    <row r="693" spans="1:11" s="32" customFormat="1" ht="16.5" customHeight="1">
      <c r="A693" s="130">
        <v>4</v>
      </c>
      <c r="B693" s="27" t="s">
        <v>962</v>
      </c>
      <c r="C693" s="217">
        <v>434977</v>
      </c>
      <c r="D693" s="96" t="s">
        <v>964</v>
      </c>
      <c r="E693" s="103"/>
      <c r="F693" s="46" t="s">
        <v>195</v>
      </c>
      <c r="G693" s="30">
        <v>1.064</v>
      </c>
      <c r="H693" s="172">
        <f t="shared" si="48"/>
        <v>1.256</v>
      </c>
      <c r="I693" s="176">
        <f t="shared" si="46"/>
        <v>0</v>
      </c>
      <c r="J693" s="176">
        <f t="shared" si="47"/>
        <v>0</v>
      </c>
      <c r="K693" s="36"/>
    </row>
    <row r="694" spans="1:11" s="32" customFormat="1" ht="16.5" customHeight="1">
      <c r="A694" s="130">
        <v>5</v>
      </c>
      <c r="B694" s="27" t="s">
        <v>963</v>
      </c>
      <c r="C694" s="217">
        <v>434978</v>
      </c>
      <c r="D694" s="96" t="s">
        <v>965</v>
      </c>
      <c r="E694" s="103"/>
      <c r="F694" s="46" t="s">
        <v>195</v>
      </c>
      <c r="G694" s="30">
        <v>1.064</v>
      </c>
      <c r="H694" s="172">
        <f t="shared" si="48"/>
        <v>1.256</v>
      </c>
      <c r="I694" s="176">
        <f t="shared" si="46"/>
        <v>0</v>
      </c>
      <c r="J694" s="176">
        <f t="shared" si="47"/>
        <v>0</v>
      </c>
      <c r="K694" s="36"/>
    </row>
    <row r="695" spans="1:11" s="32" customFormat="1" ht="16.5" customHeight="1">
      <c r="A695" s="130">
        <v>6</v>
      </c>
      <c r="B695" s="27" t="s">
        <v>968</v>
      </c>
      <c r="C695" s="41" t="s">
        <v>1219</v>
      </c>
      <c r="D695" s="96" t="s">
        <v>967</v>
      </c>
      <c r="E695" s="103"/>
      <c r="F695" s="46" t="s">
        <v>195</v>
      </c>
      <c r="G695" s="30">
        <v>1.576</v>
      </c>
      <c r="H695" s="172">
        <f t="shared" si="48"/>
        <v>1.86</v>
      </c>
      <c r="I695" s="176">
        <f t="shared" si="46"/>
        <v>0</v>
      </c>
      <c r="J695" s="176">
        <f t="shared" si="47"/>
        <v>0</v>
      </c>
      <c r="K695" s="36"/>
    </row>
    <row r="696" spans="1:11" s="32" customFormat="1" ht="16.5" customHeight="1">
      <c r="A696" s="130">
        <v>7</v>
      </c>
      <c r="B696" s="27" t="s">
        <v>970</v>
      </c>
      <c r="C696" s="41"/>
      <c r="D696" s="96" t="s">
        <v>969</v>
      </c>
      <c r="E696" s="103"/>
      <c r="F696" s="46" t="s">
        <v>195</v>
      </c>
      <c r="G696" s="30">
        <v>1.159</v>
      </c>
      <c r="H696" s="55">
        <f t="shared" si="48"/>
        <v>1.368</v>
      </c>
      <c r="I696" s="176">
        <f t="shared" si="46"/>
        <v>0</v>
      </c>
      <c r="J696" s="176">
        <f t="shared" si="47"/>
        <v>0</v>
      </c>
      <c r="K696" s="36"/>
    </row>
    <row r="697" spans="1:11" s="32" customFormat="1" ht="16.5" customHeight="1">
      <c r="A697" s="130">
        <v>8</v>
      </c>
      <c r="B697" s="27" t="s">
        <v>972</v>
      </c>
      <c r="C697" s="41" t="s">
        <v>1220</v>
      </c>
      <c r="D697" s="96" t="s">
        <v>971</v>
      </c>
      <c r="E697" s="103"/>
      <c r="F697" s="46" t="s">
        <v>195</v>
      </c>
      <c r="G697" s="30">
        <v>1.735</v>
      </c>
      <c r="H697" s="55">
        <f>G697*1.18</f>
        <v>2.047</v>
      </c>
      <c r="I697" s="176">
        <f>H697*I$13</f>
        <v>0</v>
      </c>
      <c r="J697" s="176">
        <f>I697-I697*J$13</f>
        <v>0</v>
      </c>
      <c r="K697" s="36"/>
    </row>
    <row r="698" spans="1:11" s="32" customFormat="1" ht="16.5" customHeight="1">
      <c r="A698" s="130">
        <v>9</v>
      </c>
      <c r="B698" s="27" t="s">
        <v>1195</v>
      </c>
      <c r="C698" s="28">
        <v>13800046</v>
      </c>
      <c r="D698" s="96" t="s">
        <v>1194</v>
      </c>
      <c r="E698" s="103"/>
      <c r="F698" s="46" t="s">
        <v>195</v>
      </c>
      <c r="G698" s="30">
        <v>1.385</v>
      </c>
      <c r="H698" s="55">
        <f>G698*1.18</f>
        <v>1.634</v>
      </c>
      <c r="I698" s="176">
        <f>H698*I$13</f>
        <v>0</v>
      </c>
      <c r="J698" s="176">
        <f>I698-I698*J$13</f>
        <v>0</v>
      </c>
      <c r="K698" s="36"/>
    </row>
    <row r="699" spans="1:11" s="32" customFormat="1" ht="16.5" customHeight="1">
      <c r="A699" s="130">
        <v>10</v>
      </c>
      <c r="B699" s="211">
        <v>52488</v>
      </c>
      <c r="C699" s="211">
        <v>13800047</v>
      </c>
      <c r="D699" s="210" t="s">
        <v>1196</v>
      </c>
      <c r="E699" s="209"/>
      <c r="F699" s="46" t="s">
        <v>195</v>
      </c>
      <c r="G699" s="137">
        <v>1.385</v>
      </c>
      <c r="H699" s="55">
        <f>G699*1.18</f>
        <v>1.634</v>
      </c>
      <c r="I699" s="176">
        <f>H699*I$13</f>
        <v>0</v>
      </c>
      <c r="J699" s="176">
        <f>I699-I699*J$13</f>
        <v>0</v>
      </c>
      <c r="K699" s="36"/>
    </row>
    <row r="700" spans="1:11" s="32" customFormat="1" ht="16.5" customHeight="1">
      <c r="A700" s="131"/>
      <c r="B700" s="132"/>
      <c r="C700" s="79"/>
      <c r="D700" s="153" t="s">
        <v>973</v>
      </c>
      <c r="E700" s="112"/>
      <c r="F700" s="80"/>
      <c r="G700" s="90"/>
      <c r="H700" s="134"/>
      <c r="I700" s="178"/>
      <c r="J700" s="178"/>
      <c r="K700" s="36"/>
    </row>
    <row r="701" spans="1:11" s="32" customFormat="1" ht="16.5" customHeight="1">
      <c r="A701" s="130">
        <v>1</v>
      </c>
      <c r="B701" s="27" t="s">
        <v>974</v>
      </c>
      <c r="C701" s="28">
        <v>160111</v>
      </c>
      <c r="D701" s="96" t="s">
        <v>977</v>
      </c>
      <c r="E701" s="103"/>
      <c r="F701" s="46" t="s">
        <v>195</v>
      </c>
      <c r="G701" s="30">
        <v>7.909</v>
      </c>
      <c r="H701" s="55">
        <f t="shared" si="48"/>
        <v>9.333</v>
      </c>
      <c r="I701" s="176">
        <f t="shared" si="46"/>
        <v>0</v>
      </c>
      <c r="J701" s="176">
        <f t="shared" si="47"/>
        <v>0</v>
      </c>
      <c r="K701" s="36"/>
    </row>
    <row r="702" spans="1:11" s="32" customFormat="1" ht="16.5" customHeight="1">
      <c r="A702" s="130">
        <v>2</v>
      </c>
      <c r="B702" s="27" t="s">
        <v>976</v>
      </c>
      <c r="C702" s="28">
        <v>487922</v>
      </c>
      <c r="D702" s="96" t="s">
        <v>975</v>
      </c>
      <c r="E702" s="103"/>
      <c r="F702" s="46" t="s">
        <v>195</v>
      </c>
      <c r="G702" s="30">
        <v>4.646</v>
      </c>
      <c r="H702" s="55">
        <f t="shared" si="48"/>
        <v>5.482</v>
      </c>
      <c r="I702" s="176">
        <f t="shared" si="46"/>
        <v>0</v>
      </c>
      <c r="J702" s="176">
        <f t="shared" si="47"/>
        <v>0</v>
      </c>
      <c r="K702" s="36"/>
    </row>
    <row r="703" spans="1:11" s="32" customFormat="1" ht="16.5" customHeight="1">
      <c r="A703" s="130">
        <v>3</v>
      </c>
      <c r="B703" s="27" t="s">
        <v>1109</v>
      </c>
      <c r="C703" s="28" t="s">
        <v>1107</v>
      </c>
      <c r="D703" s="96" t="s">
        <v>1108</v>
      </c>
      <c r="E703" s="103"/>
      <c r="F703" s="46" t="s">
        <v>195</v>
      </c>
      <c r="G703" s="30">
        <v>6.092</v>
      </c>
      <c r="H703" s="55">
        <f t="shared" si="48"/>
        <v>7.189</v>
      </c>
      <c r="I703" s="176">
        <f t="shared" si="46"/>
        <v>0</v>
      </c>
      <c r="J703" s="176">
        <f t="shared" si="47"/>
        <v>0</v>
      </c>
      <c r="K703" s="36"/>
    </row>
    <row r="704" spans="1:11" s="32" customFormat="1" ht="16.5" customHeight="1">
      <c r="A704" s="130">
        <v>4</v>
      </c>
      <c r="B704" s="27" t="s">
        <v>979</v>
      </c>
      <c r="C704" s="28">
        <v>9182380</v>
      </c>
      <c r="D704" s="96" t="s">
        <v>978</v>
      </c>
      <c r="E704" s="103"/>
      <c r="F704" s="46" t="s">
        <v>195</v>
      </c>
      <c r="G704" s="30">
        <v>1.95</v>
      </c>
      <c r="H704" s="55">
        <f t="shared" si="48"/>
        <v>2.301</v>
      </c>
      <c r="I704" s="176">
        <f t="shared" si="46"/>
        <v>0</v>
      </c>
      <c r="J704" s="176">
        <f t="shared" si="47"/>
        <v>0</v>
      </c>
      <c r="K704" s="36"/>
    </row>
    <row r="705" spans="1:11" s="32" customFormat="1" ht="16.5" customHeight="1">
      <c r="A705" s="130">
        <v>5</v>
      </c>
      <c r="B705" s="28" t="s">
        <v>100</v>
      </c>
      <c r="D705" s="96" t="s">
        <v>664</v>
      </c>
      <c r="E705" s="103"/>
      <c r="F705" s="46" t="s">
        <v>195</v>
      </c>
      <c r="G705" s="30">
        <v>2.52</v>
      </c>
      <c r="H705" s="172">
        <f t="shared" si="48"/>
        <v>2.974</v>
      </c>
      <c r="I705" s="176">
        <f t="shared" si="46"/>
        <v>0</v>
      </c>
      <c r="J705" s="176">
        <f t="shared" si="47"/>
        <v>0</v>
      </c>
      <c r="K705" s="36"/>
    </row>
    <row r="706" spans="1:11" s="32" customFormat="1" ht="16.5" customHeight="1">
      <c r="A706" s="130">
        <v>6</v>
      </c>
      <c r="B706" s="27" t="s">
        <v>981</v>
      </c>
      <c r="C706" s="28">
        <v>8214211</v>
      </c>
      <c r="D706" s="96" t="s">
        <v>980</v>
      </c>
      <c r="E706" s="103"/>
      <c r="F706" s="46" t="s">
        <v>195</v>
      </c>
      <c r="G706" s="30">
        <v>1.981</v>
      </c>
      <c r="H706" s="172">
        <f t="shared" si="48"/>
        <v>2.338</v>
      </c>
      <c r="I706" s="176">
        <f t="shared" si="46"/>
        <v>0</v>
      </c>
      <c r="J706" s="176">
        <f t="shared" si="47"/>
        <v>0</v>
      </c>
      <c r="K706" s="36"/>
    </row>
    <row r="707" spans="1:11" s="32" customFormat="1" ht="16.5" customHeight="1">
      <c r="A707" s="130">
        <v>7</v>
      </c>
      <c r="B707" s="27" t="s">
        <v>983</v>
      </c>
      <c r="C707" s="28">
        <v>435428</v>
      </c>
      <c r="D707" s="96" t="s">
        <v>982</v>
      </c>
      <c r="E707" s="103"/>
      <c r="F707" s="46" t="s">
        <v>195</v>
      </c>
      <c r="G707" s="30">
        <v>3.598</v>
      </c>
      <c r="H707" s="172">
        <f t="shared" si="48"/>
        <v>4.246</v>
      </c>
      <c r="I707" s="176">
        <f t="shared" si="46"/>
        <v>0</v>
      </c>
      <c r="J707" s="176">
        <f t="shared" si="47"/>
        <v>0</v>
      </c>
      <c r="K707" s="36"/>
    </row>
    <row r="708" spans="1:11" s="32" customFormat="1" ht="16.5" customHeight="1">
      <c r="A708" s="130">
        <v>8</v>
      </c>
      <c r="B708" s="27" t="s">
        <v>985</v>
      </c>
      <c r="C708" s="28">
        <v>16606394</v>
      </c>
      <c r="D708" s="96" t="s">
        <v>984</v>
      </c>
      <c r="E708" s="103"/>
      <c r="F708" s="46" t="s">
        <v>195</v>
      </c>
      <c r="G708" s="30">
        <v>6.337</v>
      </c>
      <c r="H708" s="172">
        <f t="shared" si="48"/>
        <v>7.478</v>
      </c>
      <c r="I708" s="176">
        <f t="shared" si="46"/>
        <v>0</v>
      </c>
      <c r="J708" s="176">
        <f t="shared" si="47"/>
        <v>0</v>
      </c>
      <c r="K708" s="36"/>
    </row>
    <row r="709" spans="1:11" s="32" customFormat="1" ht="16.5" customHeight="1">
      <c r="A709" s="130">
        <v>9</v>
      </c>
      <c r="B709" s="27" t="s">
        <v>1114</v>
      </c>
      <c r="C709" s="28">
        <v>955710</v>
      </c>
      <c r="D709" s="96" t="s">
        <v>1113</v>
      </c>
      <c r="E709" s="103"/>
      <c r="F709" s="46" t="s">
        <v>195</v>
      </c>
      <c r="G709" s="30">
        <v>8.119</v>
      </c>
      <c r="H709" s="172">
        <f t="shared" si="48"/>
        <v>9.58</v>
      </c>
      <c r="I709" s="176">
        <f t="shared" si="46"/>
        <v>0</v>
      </c>
      <c r="J709" s="176">
        <f t="shared" si="47"/>
        <v>0</v>
      </c>
      <c r="K709" s="36"/>
    </row>
    <row r="710" spans="1:11" s="32" customFormat="1" ht="16.5" customHeight="1">
      <c r="A710" s="130">
        <v>10</v>
      </c>
      <c r="B710" s="27" t="s">
        <v>1111</v>
      </c>
      <c r="C710" s="28" t="s">
        <v>1110</v>
      </c>
      <c r="D710" s="96" t="s">
        <v>1112</v>
      </c>
      <c r="E710" s="103"/>
      <c r="F710" s="46" t="s">
        <v>195</v>
      </c>
      <c r="G710" s="30">
        <v>2.865</v>
      </c>
      <c r="H710" s="172">
        <f t="shared" si="48"/>
        <v>3.381</v>
      </c>
      <c r="I710" s="176">
        <f t="shared" si="46"/>
        <v>0</v>
      </c>
      <c r="J710" s="176">
        <f t="shared" si="47"/>
        <v>0</v>
      </c>
      <c r="K710" s="36"/>
    </row>
    <row r="711" spans="1:11" s="32" customFormat="1" ht="16.5" customHeight="1">
      <c r="A711" s="130">
        <v>11</v>
      </c>
      <c r="B711" s="27" t="s">
        <v>996</v>
      </c>
      <c r="C711" s="28"/>
      <c r="D711" s="96" t="s">
        <v>997</v>
      </c>
      <c r="E711" s="103"/>
      <c r="F711" s="46" t="s">
        <v>195</v>
      </c>
      <c r="G711" s="30">
        <v>8.183</v>
      </c>
      <c r="H711" s="55">
        <f t="shared" si="48"/>
        <v>9.656</v>
      </c>
      <c r="I711" s="176">
        <f t="shared" si="46"/>
        <v>0</v>
      </c>
      <c r="J711" s="176">
        <f t="shared" si="47"/>
        <v>0</v>
      </c>
      <c r="K711" s="36"/>
    </row>
    <row r="712" spans="1:11" s="75" customFormat="1" ht="16.5" customHeight="1">
      <c r="A712" s="130"/>
      <c r="B712" s="28"/>
      <c r="C712" s="28"/>
      <c r="D712" s="82" t="s">
        <v>223</v>
      </c>
      <c r="E712" s="179"/>
      <c r="F712" s="71"/>
      <c r="G712" s="90"/>
      <c r="H712" s="79"/>
      <c r="I712" s="178"/>
      <c r="J712" s="178"/>
      <c r="K712" s="36"/>
    </row>
    <row r="713" spans="1:11" s="31" customFormat="1" ht="16.5" customHeight="1">
      <c r="A713" s="130">
        <v>1</v>
      </c>
      <c r="B713" s="28">
        <v>51934</v>
      </c>
      <c r="C713" s="28"/>
      <c r="D713" s="44" t="s">
        <v>772</v>
      </c>
      <c r="E713" s="102"/>
      <c r="F713" s="46" t="s">
        <v>195</v>
      </c>
      <c r="G713" s="30">
        <v>978.32</v>
      </c>
      <c r="H713" s="55">
        <f>G713*1.18</f>
        <v>1154.418</v>
      </c>
      <c r="I713" s="176">
        <f aca="true" t="shared" si="49" ref="I713:I725">H713*I$13</f>
        <v>0</v>
      </c>
      <c r="J713" s="176">
        <f aca="true" t="shared" si="50" ref="J713:J725">I713-I713*J$13</f>
        <v>0</v>
      </c>
      <c r="K713" s="36"/>
    </row>
    <row r="714" spans="1:11" s="31" customFormat="1" ht="16.5" customHeight="1">
      <c r="A714" s="131"/>
      <c r="B714" s="78"/>
      <c r="C714" s="78"/>
      <c r="D714" s="136" t="s">
        <v>942</v>
      </c>
      <c r="E714" s="135"/>
      <c r="F714" s="80"/>
      <c r="G714" s="90"/>
      <c r="H714" s="79"/>
      <c r="I714" s="178"/>
      <c r="J714" s="178"/>
      <c r="K714" s="36"/>
    </row>
    <row r="715" spans="1:11" s="31" customFormat="1" ht="16.5" customHeight="1">
      <c r="A715" s="130">
        <v>1</v>
      </c>
      <c r="B715" s="28">
        <v>43028</v>
      </c>
      <c r="C715" s="28"/>
      <c r="D715" s="138" t="s">
        <v>1062</v>
      </c>
      <c r="E715" s="102"/>
      <c r="F715" s="46" t="s">
        <v>195</v>
      </c>
      <c r="G715" s="30">
        <v>180.16</v>
      </c>
      <c r="H715" s="55">
        <f>G715*1.18</f>
        <v>212.589</v>
      </c>
      <c r="I715" s="176">
        <f>H715*I$13</f>
        <v>0</v>
      </c>
      <c r="J715" s="176">
        <f>I715-I715*J$13</f>
        <v>0</v>
      </c>
      <c r="K715" s="36"/>
    </row>
    <row r="716" spans="1:11" s="31" customFormat="1" ht="16.5" customHeight="1">
      <c r="A716" s="130">
        <v>2</v>
      </c>
      <c r="B716" s="28">
        <v>52029</v>
      </c>
      <c r="C716" s="28"/>
      <c r="D716" s="138" t="s">
        <v>943</v>
      </c>
      <c r="E716" s="102"/>
      <c r="F716" s="46" t="s">
        <v>195</v>
      </c>
      <c r="G716" s="30">
        <v>509.458</v>
      </c>
      <c r="H716" s="55">
        <f>G716*1.18</f>
        <v>601.16</v>
      </c>
      <c r="I716" s="176">
        <f t="shared" si="49"/>
        <v>0</v>
      </c>
      <c r="J716" s="176">
        <f t="shared" si="50"/>
        <v>0</v>
      </c>
      <c r="K716" s="36"/>
    </row>
    <row r="717" spans="1:11" s="31" customFormat="1" ht="16.5" customHeight="1">
      <c r="A717" s="130">
        <v>3</v>
      </c>
      <c r="B717" s="28">
        <v>51994</v>
      </c>
      <c r="C717" s="28"/>
      <c r="D717" s="137" t="s">
        <v>945</v>
      </c>
      <c r="E717" s="102"/>
      <c r="F717" s="46" t="s">
        <v>195</v>
      </c>
      <c r="G717" s="30">
        <v>424.811</v>
      </c>
      <c r="H717" s="55">
        <f aca="true" t="shared" si="51" ref="H717:H725">G717*1.18</f>
        <v>501.277</v>
      </c>
      <c r="I717" s="176">
        <f t="shared" si="49"/>
        <v>0</v>
      </c>
      <c r="J717" s="176">
        <f t="shared" si="50"/>
        <v>0</v>
      </c>
      <c r="K717" s="36"/>
    </row>
    <row r="718" spans="1:11" s="31" customFormat="1" ht="16.5" customHeight="1">
      <c r="A718" s="130">
        <v>4</v>
      </c>
      <c r="B718" s="28">
        <v>43034</v>
      </c>
      <c r="C718" s="28"/>
      <c r="D718" s="137" t="s">
        <v>944</v>
      </c>
      <c r="E718" s="102"/>
      <c r="F718" s="46" t="s">
        <v>195</v>
      </c>
      <c r="G718" s="30">
        <v>122.114</v>
      </c>
      <c r="H718" s="55">
        <f t="shared" si="51"/>
        <v>144.095</v>
      </c>
      <c r="I718" s="176">
        <f t="shared" si="49"/>
        <v>0</v>
      </c>
      <c r="J718" s="176">
        <f t="shared" si="50"/>
        <v>0</v>
      </c>
      <c r="K718" s="36"/>
    </row>
    <row r="719" spans="1:11" s="31" customFormat="1" ht="16.5" customHeight="1">
      <c r="A719" s="130">
        <v>5</v>
      </c>
      <c r="B719" s="28" t="s">
        <v>946</v>
      </c>
      <c r="C719" s="28"/>
      <c r="D719" s="137" t="s">
        <v>951</v>
      </c>
      <c r="E719" s="102"/>
      <c r="F719" s="46" t="s">
        <v>195</v>
      </c>
      <c r="G719" s="30">
        <v>3.478</v>
      </c>
      <c r="H719" s="172">
        <f t="shared" si="51"/>
        <v>4.104</v>
      </c>
      <c r="I719" s="176">
        <f t="shared" si="49"/>
        <v>0</v>
      </c>
      <c r="J719" s="176">
        <f t="shared" si="50"/>
        <v>0</v>
      </c>
      <c r="K719" s="36"/>
    </row>
    <row r="720" spans="1:11" s="31" customFormat="1" ht="16.5" customHeight="1">
      <c r="A720" s="130">
        <v>6</v>
      </c>
      <c r="B720" s="28" t="s">
        <v>947</v>
      </c>
      <c r="C720" s="28"/>
      <c r="D720" s="137" t="s">
        <v>952</v>
      </c>
      <c r="E720" s="102"/>
      <c r="F720" s="46" t="s">
        <v>195</v>
      </c>
      <c r="G720" s="30">
        <v>35.193</v>
      </c>
      <c r="H720" s="172">
        <f t="shared" si="51"/>
        <v>41.528</v>
      </c>
      <c r="I720" s="176">
        <f t="shared" si="49"/>
        <v>0</v>
      </c>
      <c r="J720" s="176">
        <f t="shared" si="50"/>
        <v>0</v>
      </c>
      <c r="K720" s="36"/>
    </row>
    <row r="721" spans="1:11" s="31" customFormat="1" ht="16.5" customHeight="1">
      <c r="A721" s="130">
        <v>7</v>
      </c>
      <c r="B721" s="28">
        <v>51095</v>
      </c>
      <c r="C721" s="28"/>
      <c r="D721" s="137" t="s">
        <v>953</v>
      </c>
      <c r="E721" s="102"/>
      <c r="F721" s="46" t="s">
        <v>195</v>
      </c>
      <c r="G721" s="30">
        <v>47.528</v>
      </c>
      <c r="H721" s="172">
        <f t="shared" si="51"/>
        <v>56.083</v>
      </c>
      <c r="I721" s="176">
        <f t="shared" si="49"/>
        <v>0</v>
      </c>
      <c r="J721" s="176">
        <f t="shared" si="50"/>
        <v>0</v>
      </c>
      <c r="K721" s="36"/>
    </row>
    <row r="722" spans="1:11" s="31" customFormat="1" ht="16.5" customHeight="1">
      <c r="A722" s="130">
        <v>8</v>
      </c>
      <c r="B722" s="28">
        <v>51145</v>
      </c>
      <c r="C722" s="28"/>
      <c r="D722" s="137" t="s">
        <v>948</v>
      </c>
      <c r="E722" s="102"/>
      <c r="F722" s="46" t="s">
        <v>195</v>
      </c>
      <c r="G722" s="30">
        <v>14.472</v>
      </c>
      <c r="H722" s="172">
        <f t="shared" si="51"/>
        <v>17.077</v>
      </c>
      <c r="I722" s="176">
        <f t="shared" si="49"/>
        <v>0</v>
      </c>
      <c r="J722" s="176">
        <f t="shared" si="50"/>
        <v>0</v>
      </c>
      <c r="K722" s="36"/>
    </row>
    <row r="723" spans="1:11" s="31" customFormat="1" ht="16.5" customHeight="1">
      <c r="A723" s="130">
        <v>9</v>
      </c>
      <c r="B723" s="28">
        <v>51446</v>
      </c>
      <c r="C723" s="28"/>
      <c r="D723" s="137" t="s">
        <v>949</v>
      </c>
      <c r="E723" s="102"/>
      <c r="F723" s="46" t="s">
        <v>195</v>
      </c>
      <c r="G723" s="30">
        <v>21.43</v>
      </c>
      <c r="H723" s="172">
        <f t="shared" si="51"/>
        <v>25.287</v>
      </c>
      <c r="I723" s="176">
        <f t="shared" si="49"/>
        <v>0</v>
      </c>
      <c r="J723" s="176">
        <f t="shared" si="50"/>
        <v>0</v>
      </c>
      <c r="K723" s="36"/>
    </row>
    <row r="724" spans="1:11" s="31" customFormat="1" ht="16.5" customHeight="1">
      <c r="A724" s="130">
        <v>10</v>
      </c>
      <c r="B724" s="28">
        <v>51838</v>
      </c>
      <c r="C724" s="28"/>
      <c r="D724" s="137" t="s">
        <v>954</v>
      </c>
      <c r="E724" s="102"/>
      <c r="F724" s="46" t="s">
        <v>195</v>
      </c>
      <c r="G724" s="30">
        <v>21.048</v>
      </c>
      <c r="H724" s="172">
        <f t="shared" si="51"/>
        <v>24.837</v>
      </c>
      <c r="I724" s="176">
        <f t="shared" si="49"/>
        <v>0</v>
      </c>
      <c r="J724" s="176">
        <f t="shared" si="50"/>
        <v>0</v>
      </c>
      <c r="K724" s="36"/>
    </row>
    <row r="725" spans="1:11" s="31" customFormat="1" ht="16.5" customHeight="1">
      <c r="A725" s="130">
        <v>11</v>
      </c>
      <c r="B725" s="28">
        <v>51992</v>
      </c>
      <c r="C725" s="28"/>
      <c r="D725" s="137" t="s">
        <v>950</v>
      </c>
      <c r="E725" s="102"/>
      <c r="F725" s="46" t="s">
        <v>195</v>
      </c>
      <c r="G725" s="30">
        <v>50.288</v>
      </c>
      <c r="H725" s="172">
        <f t="shared" si="51"/>
        <v>59.34</v>
      </c>
      <c r="I725" s="176">
        <f t="shared" si="49"/>
        <v>0</v>
      </c>
      <c r="J725" s="176">
        <f t="shared" si="50"/>
        <v>0</v>
      </c>
      <c r="K725" s="36"/>
    </row>
    <row r="726" spans="1:11" s="31" customFormat="1" ht="16.5" customHeight="1">
      <c r="A726" s="131"/>
      <c r="B726" s="78"/>
      <c r="C726" s="78"/>
      <c r="D726" s="79"/>
      <c r="E726" s="112"/>
      <c r="F726" s="80"/>
      <c r="G726" s="115" t="s">
        <v>423</v>
      </c>
      <c r="H726" s="79"/>
      <c r="I726" s="198" t="s">
        <v>1</v>
      </c>
      <c r="J726" s="199" t="s">
        <v>1061</v>
      </c>
      <c r="K726" s="36"/>
    </row>
    <row r="727" spans="1:11" s="31" customFormat="1" ht="16.5" customHeight="1">
      <c r="A727" s="131"/>
      <c r="B727" s="78"/>
      <c r="C727" s="78"/>
      <c r="D727" s="79"/>
      <c r="E727" s="112"/>
      <c r="F727" s="80"/>
      <c r="G727" s="115" t="s">
        <v>360</v>
      </c>
      <c r="H727" s="79"/>
      <c r="I727" s="140"/>
      <c r="J727" s="202">
        <f>J13</f>
        <v>0</v>
      </c>
      <c r="K727" s="36"/>
    </row>
    <row r="728" spans="1:11" s="31" customFormat="1" ht="16.5" customHeight="1">
      <c r="A728" s="131"/>
      <c r="B728" s="78"/>
      <c r="C728" s="78"/>
      <c r="D728" s="81" t="s">
        <v>1054</v>
      </c>
      <c r="E728" s="112"/>
      <c r="F728" s="80"/>
      <c r="G728" s="140"/>
      <c r="H728" s="79"/>
      <c r="I728" s="200"/>
      <c r="J728" s="199" t="s">
        <v>1</v>
      </c>
      <c r="K728" s="36"/>
    </row>
    <row r="729" spans="1:10" ht="16.5" customHeight="1">
      <c r="A729" s="118">
        <v>1</v>
      </c>
      <c r="B729" s="118">
        <v>11493</v>
      </c>
      <c r="C729" s="118"/>
      <c r="D729" s="117" t="s">
        <v>1027</v>
      </c>
      <c r="E729" s="141">
        <v>7.3</v>
      </c>
      <c r="F729" s="46" t="s">
        <v>195</v>
      </c>
      <c r="G729" s="144">
        <v>1272.54</v>
      </c>
      <c r="H729" s="128"/>
      <c r="I729" s="201">
        <f>G729*1.18</f>
        <v>1501.6</v>
      </c>
      <c r="J729" s="201">
        <f>I729-I729*J$727</f>
        <v>1501.6</v>
      </c>
    </row>
    <row r="730" spans="1:10" ht="16.5" customHeight="1">
      <c r="A730" s="118">
        <v>2</v>
      </c>
      <c r="B730" s="118">
        <v>12672</v>
      </c>
      <c r="C730" s="118"/>
      <c r="D730" s="117" t="s">
        <v>1028</v>
      </c>
      <c r="E730" s="141">
        <v>2.23</v>
      </c>
      <c r="F730" s="46" t="s">
        <v>195</v>
      </c>
      <c r="G730" s="145">
        <v>1381.01</v>
      </c>
      <c r="H730" s="128"/>
      <c r="I730" s="201">
        <f aca="true" t="shared" si="52" ref="I730:I789">G730*1.18</f>
        <v>1629.59</v>
      </c>
      <c r="J730" s="201">
        <f aca="true" t="shared" si="53" ref="J730:J782">I730-I730*J$727</f>
        <v>1629.59</v>
      </c>
    </row>
    <row r="731" spans="1:10" ht="16.5" customHeight="1">
      <c r="A731" s="118">
        <v>3</v>
      </c>
      <c r="B731" s="118">
        <v>12698</v>
      </c>
      <c r="C731" s="118"/>
      <c r="D731" s="117" t="s">
        <v>1029</v>
      </c>
      <c r="E731" s="141">
        <v>2.23</v>
      </c>
      <c r="F731" s="46" t="s">
        <v>195</v>
      </c>
      <c r="G731" s="146">
        <v>589.15</v>
      </c>
      <c r="H731" s="128"/>
      <c r="I731" s="201">
        <f t="shared" si="52"/>
        <v>695.2</v>
      </c>
      <c r="J731" s="201">
        <f t="shared" si="53"/>
        <v>695.2</v>
      </c>
    </row>
    <row r="732" spans="1:10" ht="16.5" customHeight="1">
      <c r="A732" s="118">
        <v>4</v>
      </c>
      <c r="B732" s="118" t="s">
        <v>1030</v>
      </c>
      <c r="C732" s="118"/>
      <c r="D732" s="117" t="s">
        <v>1031</v>
      </c>
      <c r="E732" s="141">
        <v>4.4</v>
      </c>
      <c r="F732" s="46" t="s">
        <v>195</v>
      </c>
      <c r="G732" s="146">
        <v>1636.2</v>
      </c>
      <c r="H732" s="128"/>
      <c r="I732" s="201">
        <f t="shared" si="52"/>
        <v>1930.72</v>
      </c>
      <c r="J732" s="201">
        <f t="shared" si="53"/>
        <v>1930.72</v>
      </c>
    </row>
    <row r="733" spans="1:10" ht="16.5" customHeight="1">
      <c r="A733" s="118">
        <v>5</v>
      </c>
      <c r="B733" s="118">
        <v>12780</v>
      </c>
      <c r="C733" s="118"/>
      <c r="D733" s="117" t="s">
        <v>1032</v>
      </c>
      <c r="E733" s="141">
        <v>6.8</v>
      </c>
      <c r="F733" s="46" t="s">
        <v>195</v>
      </c>
      <c r="G733" s="146">
        <v>1889.76</v>
      </c>
      <c r="H733" s="128"/>
      <c r="I733" s="201">
        <f t="shared" si="52"/>
        <v>2229.92</v>
      </c>
      <c r="J733" s="201">
        <f t="shared" si="53"/>
        <v>2229.92</v>
      </c>
    </row>
    <row r="734" spans="1:10" ht="16.5" customHeight="1">
      <c r="A734" s="118">
        <v>6</v>
      </c>
      <c r="B734" s="118">
        <v>12782</v>
      </c>
      <c r="C734" s="118"/>
      <c r="D734" s="117" t="s">
        <v>1033</v>
      </c>
      <c r="E734" s="141">
        <v>7.3</v>
      </c>
      <c r="F734" s="46" t="s">
        <v>195</v>
      </c>
      <c r="G734" s="145">
        <v>2136.48</v>
      </c>
      <c r="H734" s="128"/>
      <c r="I734" s="201">
        <f t="shared" si="52"/>
        <v>2521.05</v>
      </c>
      <c r="J734" s="201">
        <f t="shared" si="53"/>
        <v>2521.05</v>
      </c>
    </row>
    <row r="735" spans="1:10" ht="16.5" customHeight="1">
      <c r="A735" s="118">
        <v>7</v>
      </c>
      <c r="B735" s="118">
        <v>12785</v>
      </c>
      <c r="C735" s="118"/>
      <c r="D735" s="117" t="s">
        <v>1034</v>
      </c>
      <c r="E735" s="141">
        <v>7.9</v>
      </c>
      <c r="F735" s="46" t="s">
        <v>195</v>
      </c>
      <c r="G735" s="146">
        <v>1867.4</v>
      </c>
      <c r="H735" s="128"/>
      <c r="I735" s="201">
        <f t="shared" si="52"/>
        <v>2203.53</v>
      </c>
      <c r="J735" s="201">
        <f t="shared" si="53"/>
        <v>2203.53</v>
      </c>
    </row>
    <row r="736" spans="1:10" ht="16.5" customHeight="1">
      <c r="A736" s="118">
        <v>8</v>
      </c>
      <c r="B736" s="118"/>
      <c r="C736" s="118"/>
      <c r="D736" s="117" t="s">
        <v>1207</v>
      </c>
      <c r="E736" s="141">
        <v>9.46</v>
      </c>
      <c r="F736" s="46" t="s">
        <v>195</v>
      </c>
      <c r="G736" s="146">
        <v>1873.62</v>
      </c>
      <c r="H736" s="128"/>
      <c r="I736" s="201">
        <f t="shared" si="52"/>
        <v>2210.87</v>
      </c>
      <c r="J736" s="201">
        <f t="shared" si="53"/>
        <v>2210.87</v>
      </c>
    </row>
    <row r="737" spans="1:10" ht="16.5" customHeight="1">
      <c r="A737" s="118">
        <v>9</v>
      </c>
      <c r="B737" s="118">
        <v>15034</v>
      </c>
      <c r="C737" s="118"/>
      <c r="D737" s="117" t="s">
        <v>1075</v>
      </c>
      <c r="E737" s="141">
        <v>10.92</v>
      </c>
      <c r="F737" s="46" t="s">
        <v>195</v>
      </c>
      <c r="G737" s="146">
        <v>3593.09</v>
      </c>
      <c r="H737" s="128"/>
      <c r="I737" s="201">
        <f t="shared" si="52"/>
        <v>4239.85</v>
      </c>
      <c r="J737" s="201">
        <f t="shared" si="53"/>
        <v>4239.85</v>
      </c>
    </row>
    <row r="738" spans="1:10" ht="16.5" customHeight="1">
      <c r="A738" s="118">
        <v>10</v>
      </c>
      <c r="B738" s="118" t="s">
        <v>1036</v>
      </c>
      <c r="C738" s="118"/>
      <c r="D738" s="117" t="s">
        <v>1035</v>
      </c>
      <c r="E738" s="141">
        <v>0.33</v>
      </c>
      <c r="F738" s="46" t="s">
        <v>195</v>
      </c>
      <c r="G738" s="146">
        <v>79.06</v>
      </c>
      <c r="H738" s="128"/>
      <c r="I738" s="201">
        <f t="shared" si="52"/>
        <v>93.29</v>
      </c>
      <c r="J738" s="201">
        <f t="shared" si="53"/>
        <v>93.29</v>
      </c>
    </row>
    <row r="739" spans="1:10" ht="16.5" customHeight="1">
      <c r="A739" s="118">
        <v>11</v>
      </c>
      <c r="B739" s="118">
        <v>25160</v>
      </c>
      <c r="C739" s="118"/>
      <c r="D739" s="117" t="s">
        <v>424</v>
      </c>
      <c r="E739" s="141">
        <v>0.28</v>
      </c>
      <c r="F739" s="46" t="s">
        <v>195</v>
      </c>
      <c r="G739" s="146">
        <v>95.46</v>
      </c>
      <c r="H739" s="128"/>
      <c r="I739" s="201">
        <f t="shared" si="52"/>
        <v>112.64</v>
      </c>
      <c r="J739" s="201">
        <f t="shared" si="53"/>
        <v>112.64</v>
      </c>
    </row>
    <row r="740" spans="1:10" ht="16.5" customHeight="1">
      <c r="A740" s="118">
        <v>12</v>
      </c>
      <c r="B740" s="118" t="s">
        <v>1038</v>
      </c>
      <c r="C740" s="118"/>
      <c r="D740" s="117" t="s">
        <v>1037</v>
      </c>
      <c r="E740" s="141">
        <v>0.09</v>
      </c>
      <c r="F740" s="46" t="s">
        <v>195</v>
      </c>
      <c r="G740" s="146">
        <v>25.36</v>
      </c>
      <c r="H740" s="128"/>
      <c r="I740" s="201">
        <f t="shared" si="52"/>
        <v>29.92</v>
      </c>
      <c r="J740" s="201">
        <f t="shared" si="53"/>
        <v>29.92</v>
      </c>
    </row>
    <row r="741" spans="1:10" ht="16.5" customHeight="1">
      <c r="A741" s="118">
        <v>13</v>
      </c>
      <c r="B741" s="118" t="s">
        <v>1039</v>
      </c>
      <c r="C741" s="118"/>
      <c r="D741" s="117" t="s">
        <v>1037</v>
      </c>
      <c r="E741" s="141">
        <v>0.09</v>
      </c>
      <c r="F741" s="46" t="s">
        <v>195</v>
      </c>
      <c r="G741" s="146">
        <v>28.34</v>
      </c>
      <c r="H741" s="128"/>
      <c r="I741" s="201">
        <f t="shared" si="52"/>
        <v>33.44</v>
      </c>
      <c r="J741" s="201">
        <f t="shared" si="53"/>
        <v>33.44</v>
      </c>
    </row>
    <row r="742" spans="1:10" ht="16.5" customHeight="1">
      <c r="A742" s="118">
        <v>14</v>
      </c>
      <c r="B742" s="118" t="s">
        <v>1040</v>
      </c>
      <c r="C742" s="118"/>
      <c r="D742" s="117" t="s">
        <v>1037</v>
      </c>
      <c r="E742" s="141">
        <v>0.11</v>
      </c>
      <c r="F742" s="46" t="s">
        <v>195</v>
      </c>
      <c r="G742" s="146">
        <v>35.8</v>
      </c>
      <c r="H742" s="128"/>
      <c r="I742" s="201">
        <f t="shared" si="52"/>
        <v>42.24</v>
      </c>
      <c r="J742" s="201">
        <f t="shared" si="53"/>
        <v>42.24</v>
      </c>
    </row>
    <row r="743" spans="1:10" ht="16.5" customHeight="1">
      <c r="A743" s="118">
        <v>15</v>
      </c>
      <c r="B743" s="118">
        <v>75000</v>
      </c>
      <c r="C743" s="118"/>
      <c r="D743" s="117" t="s">
        <v>1041</v>
      </c>
      <c r="E743" s="141">
        <v>4.46</v>
      </c>
      <c r="F743" s="46" t="s">
        <v>195</v>
      </c>
      <c r="G743" s="146">
        <v>1299.65</v>
      </c>
      <c r="H743" s="128"/>
      <c r="I743" s="201">
        <f t="shared" si="52"/>
        <v>1533.59</v>
      </c>
      <c r="J743" s="201">
        <f t="shared" si="53"/>
        <v>1533.59</v>
      </c>
    </row>
    <row r="744" spans="1:10" ht="16.5" customHeight="1">
      <c r="A744" s="118">
        <v>16</v>
      </c>
      <c r="B744" s="118" t="s">
        <v>1043</v>
      </c>
      <c r="C744" s="118"/>
      <c r="D744" s="117" t="s">
        <v>1042</v>
      </c>
      <c r="E744" s="141">
        <v>4.46</v>
      </c>
      <c r="F744" s="46" t="s">
        <v>195</v>
      </c>
      <c r="G744" s="146">
        <v>1299.65</v>
      </c>
      <c r="H744" s="128"/>
      <c r="I744" s="201">
        <f t="shared" si="52"/>
        <v>1533.59</v>
      </c>
      <c r="J744" s="201">
        <f t="shared" si="53"/>
        <v>1533.59</v>
      </c>
    </row>
    <row r="745" spans="1:10" ht="16.5" customHeight="1">
      <c r="A745" s="118">
        <v>17</v>
      </c>
      <c r="B745" s="118">
        <v>75002</v>
      </c>
      <c r="C745" s="118"/>
      <c r="D745" s="117" t="s">
        <v>1044</v>
      </c>
      <c r="E745" s="141">
        <v>1.12</v>
      </c>
      <c r="F745" s="46" t="s">
        <v>195</v>
      </c>
      <c r="G745" s="146">
        <v>733.83</v>
      </c>
      <c r="H745" s="128"/>
      <c r="I745" s="201">
        <f t="shared" si="52"/>
        <v>865.92</v>
      </c>
      <c r="J745" s="201">
        <f t="shared" si="53"/>
        <v>865.92</v>
      </c>
    </row>
    <row r="746" spans="1:10" ht="16.5" customHeight="1">
      <c r="A746" s="118">
        <v>18</v>
      </c>
      <c r="B746" s="118">
        <v>75007</v>
      </c>
      <c r="C746" s="118"/>
      <c r="D746" s="117" t="s">
        <v>1045</v>
      </c>
      <c r="E746" s="141"/>
      <c r="F746" s="46" t="s">
        <v>195</v>
      </c>
      <c r="G746" s="146">
        <v>2262.64</v>
      </c>
      <c r="H746" s="128"/>
      <c r="I746" s="201">
        <f t="shared" si="52"/>
        <v>2669.92</v>
      </c>
      <c r="J746" s="201">
        <f t="shared" si="53"/>
        <v>2669.92</v>
      </c>
    </row>
    <row r="747" spans="1:10" ht="16.5" customHeight="1">
      <c r="A747" s="118">
        <v>19</v>
      </c>
      <c r="B747" s="118">
        <v>75020</v>
      </c>
      <c r="C747" s="118"/>
      <c r="D747" s="117" t="s">
        <v>1046</v>
      </c>
      <c r="E747" s="141">
        <v>1.52</v>
      </c>
      <c r="F747" s="46" t="s">
        <v>195</v>
      </c>
      <c r="G747" s="146">
        <v>610.03</v>
      </c>
      <c r="H747" s="128"/>
      <c r="I747" s="201">
        <f t="shared" si="52"/>
        <v>719.84</v>
      </c>
      <c r="J747" s="201">
        <f t="shared" si="53"/>
        <v>719.84</v>
      </c>
    </row>
    <row r="748" spans="1:10" ht="16.5" customHeight="1">
      <c r="A748" s="118">
        <v>20</v>
      </c>
      <c r="B748" s="118">
        <v>75030</v>
      </c>
      <c r="C748" s="118"/>
      <c r="D748" s="117" t="s">
        <v>1047</v>
      </c>
      <c r="E748" s="141">
        <v>26</v>
      </c>
      <c r="F748" s="46" t="s">
        <v>195</v>
      </c>
      <c r="G748" s="146">
        <v>6861.02</v>
      </c>
      <c r="H748" s="128"/>
      <c r="I748" s="201">
        <f t="shared" si="52"/>
        <v>8096</v>
      </c>
      <c r="J748" s="201">
        <f t="shared" si="53"/>
        <v>8096</v>
      </c>
    </row>
    <row r="749" spans="1:10" ht="16.5" customHeight="1">
      <c r="A749" s="118">
        <v>21</v>
      </c>
      <c r="B749" s="118">
        <v>75031</v>
      </c>
      <c r="C749" s="118"/>
      <c r="D749" s="117" t="s">
        <v>1048</v>
      </c>
      <c r="E749" s="141">
        <v>1.79</v>
      </c>
      <c r="F749" s="46" t="s">
        <v>195</v>
      </c>
      <c r="G749" s="146">
        <v>580.2</v>
      </c>
      <c r="H749" s="128"/>
      <c r="I749" s="201">
        <f t="shared" si="52"/>
        <v>684.64</v>
      </c>
      <c r="J749" s="201">
        <f t="shared" si="53"/>
        <v>684.64</v>
      </c>
    </row>
    <row r="750" spans="1:10" ht="16.5" customHeight="1">
      <c r="A750" s="118">
        <v>22</v>
      </c>
      <c r="B750" s="118" t="s">
        <v>1050</v>
      </c>
      <c r="C750" s="118"/>
      <c r="D750" s="117" t="s">
        <v>1049</v>
      </c>
      <c r="E750" s="141">
        <v>1.04</v>
      </c>
      <c r="F750" s="46" t="s">
        <v>195</v>
      </c>
      <c r="G750" s="146">
        <v>459.4</v>
      </c>
      <c r="H750" s="128"/>
      <c r="I750" s="201">
        <f t="shared" si="52"/>
        <v>542.09</v>
      </c>
      <c r="J750" s="201">
        <f t="shared" si="53"/>
        <v>542.09</v>
      </c>
    </row>
    <row r="751" spans="1:10" ht="16.5" customHeight="1">
      <c r="A751" s="118">
        <v>23</v>
      </c>
      <c r="B751" s="118">
        <v>75044</v>
      </c>
      <c r="C751" s="118"/>
      <c r="D751" s="117" t="s">
        <v>1051</v>
      </c>
      <c r="E751" s="141">
        <v>4.46</v>
      </c>
      <c r="F751" s="46" t="s">
        <v>195</v>
      </c>
      <c r="G751" s="146">
        <v>1206.64</v>
      </c>
      <c r="H751" s="128"/>
      <c r="I751" s="201">
        <f t="shared" si="52"/>
        <v>1423.84</v>
      </c>
      <c r="J751" s="201">
        <f t="shared" si="53"/>
        <v>1423.84</v>
      </c>
    </row>
    <row r="752" spans="1:10" ht="16.5" customHeight="1">
      <c r="A752" s="118">
        <v>24</v>
      </c>
      <c r="B752" s="118">
        <v>75046</v>
      </c>
      <c r="C752" s="118"/>
      <c r="D752" s="117" t="s">
        <v>1052</v>
      </c>
      <c r="E752" s="141">
        <v>0.64</v>
      </c>
      <c r="F752" s="46" t="s">
        <v>195</v>
      </c>
      <c r="G752" s="146">
        <v>66.82</v>
      </c>
      <c r="H752" s="128"/>
      <c r="I752" s="201">
        <f t="shared" si="52"/>
        <v>78.85</v>
      </c>
      <c r="J752" s="201">
        <f t="shared" si="53"/>
        <v>78.85</v>
      </c>
    </row>
    <row r="753" spans="1:10" ht="16.5" customHeight="1">
      <c r="A753" s="118">
        <v>25</v>
      </c>
      <c r="B753" s="118"/>
      <c r="C753" s="118"/>
      <c r="D753" s="117" t="s">
        <v>1053</v>
      </c>
      <c r="E753" s="141">
        <v>7.7</v>
      </c>
      <c r="F753" s="46" t="s">
        <v>195</v>
      </c>
      <c r="G753" s="146">
        <v>3047.19</v>
      </c>
      <c r="H753" s="128"/>
      <c r="I753" s="201">
        <f t="shared" si="52"/>
        <v>3595.68</v>
      </c>
      <c r="J753" s="201">
        <f t="shared" si="53"/>
        <v>3595.68</v>
      </c>
    </row>
    <row r="754" spans="1:10" ht="16.5" customHeight="1">
      <c r="A754" s="118">
        <v>26</v>
      </c>
      <c r="B754" s="118"/>
      <c r="C754" s="118"/>
      <c r="D754" s="117" t="s">
        <v>1000</v>
      </c>
      <c r="E754" s="141">
        <v>9.4</v>
      </c>
      <c r="F754" s="46" t="s">
        <v>195</v>
      </c>
      <c r="G754" s="145">
        <v>1711.32</v>
      </c>
      <c r="H754" s="128"/>
      <c r="I754" s="201">
        <f t="shared" si="52"/>
        <v>2019.36</v>
      </c>
      <c r="J754" s="201">
        <f t="shared" si="53"/>
        <v>2019.36</v>
      </c>
    </row>
    <row r="755" spans="1:10" ht="16.5" customHeight="1">
      <c r="A755" s="118">
        <v>27</v>
      </c>
      <c r="B755" s="118"/>
      <c r="C755" s="118"/>
      <c r="D755" s="117" t="s">
        <v>1001</v>
      </c>
      <c r="E755" s="141">
        <v>4.88</v>
      </c>
      <c r="F755" s="46" t="s">
        <v>195</v>
      </c>
      <c r="G755" s="146">
        <v>1029.16</v>
      </c>
      <c r="H755" s="128"/>
      <c r="I755" s="201">
        <f t="shared" si="52"/>
        <v>1214.41</v>
      </c>
      <c r="J755" s="201">
        <f t="shared" si="53"/>
        <v>1214.41</v>
      </c>
    </row>
    <row r="756" spans="1:10" ht="16.5" customHeight="1">
      <c r="A756" s="118">
        <v>28</v>
      </c>
      <c r="B756" s="118"/>
      <c r="C756" s="118"/>
      <c r="D756" s="117" t="s">
        <v>1002</v>
      </c>
      <c r="E756" s="141">
        <v>1.61</v>
      </c>
      <c r="F756" s="46" t="s">
        <v>195</v>
      </c>
      <c r="G756" s="146">
        <v>671.19</v>
      </c>
      <c r="H756" s="128"/>
      <c r="I756" s="201">
        <f t="shared" si="52"/>
        <v>792</v>
      </c>
      <c r="J756" s="201">
        <f t="shared" si="53"/>
        <v>792</v>
      </c>
    </row>
    <row r="757" spans="1:10" ht="16.5" customHeight="1">
      <c r="A757" s="118">
        <v>29</v>
      </c>
      <c r="B757" s="118"/>
      <c r="C757" s="118"/>
      <c r="D757" s="117" t="s">
        <v>1209</v>
      </c>
      <c r="E757" s="141"/>
      <c r="F757" s="46" t="s">
        <v>195</v>
      </c>
      <c r="G757" s="146">
        <v>3813.56</v>
      </c>
      <c r="H757" s="128"/>
      <c r="I757" s="201">
        <f t="shared" si="52"/>
        <v>4500</v>
      </c>
      <c r="J757" s="201">
        <f>I757</f>
        <v>4500</v>
      </c>
    </row>
    <row r="758" spans="1:10" ht="16.5" customHeight="1">
      <c r="A758" s="118">
        <v>30</v>
      </c>
      <c r="B758" s="118"/>
      <c r="C758" s="118"/>
      <c r="D758" s="117" t="s">
        <v>1003</v>
      </c>
      <c r="E758" s="141">
        <v>7.31</v>
      </c>
      <c r="F758" s="46" t="s">
        <v>195</v>
      </c>
      <c r="G758" s="146">
        <v>4468.61</v>
      </c>
      <c r="H758" s="128"/>
      <c r="I758" s="201">
        <f t="shared" si="52"/>
        <v>5272.96</v>
      </c>
      <c r="J758" s="201">
        <f t="shared" si="53"/>
        <v>5272.96</v>
      </c>
    </row>
    <row r="759" spans="1:10" ht="16.5" customHeight="1">
      <c r="A759" s="118">
        <v>31</v>
      </c>
      <c r="B759" s="118"/>
      <c r="C759" s="118"/>
      <c r="D759" s="117" t="s">
        <v>1004</v>
      </c>
      <c r="E759" s="141">
        <v>11</v>
      </c>
      <c r="F759" s="46" t="s">
        <v>195</v>
      </c>
      <c r="G759" s="146">
        <v>6846.1</v>
      </c>
      <c r="H759" s="128"/>
      <c r="I759" s="201">
        <f t="shared" si="52"/>
        <v>8078.4</v>
      </c>
      <c r="J759" s="201">
        <f t="shared" si="53"/>
        <v>8078.4</v>
      </c>
    </row>
    <row r="760" spans="1:10" ht="16.5" customHeight="1">
      <c r="A760" s="118">
        <v>32</v>
      </c>
      <c r="B760" s="118"/>
      <c r="C760" s="118"/>
      <c r="D760" s="117" t="s">
        <v>1005</v>
      </c>
      <c r="E760" s="141">
        <v>7.24</v>
      </c>
      <c r="F760" s="46" t="s">
        <v>195</v>
      </c>
      <c r="G760" s="146">
        <v>6459.8</v>
      </c>
      <c r="H760" s="128"/>
      <c r="I760" s="201">
        <f t="shared" si="52"/>
        <v>7622.56</v>
      </c>
      <c r="J760" s="201">
        <f t="shared" si="53"/>
        <v>7622.56</v>
      </c>
    </row>
    <row r="761" spans="1:10" ht="16.5" customHeight="1">
      <c r="A761" s="118">
        <v>33</v>
      </c>
      <c r="B761" s="118"/>
      <c r="C761" s="118"/>
      <c r="D761" s="117" t="s">
        <v>1006</v>
      </c>
      <c r="E761" s="141">
        <v>6.66</v>
      </c>
      <c r="F761" s="46" t="s">
        <v>195</v>
      </c>
      <c r="G761" s="146">
        <v>5074.17</v>
      </c>
      <c r="H761" s="128"/>
      <c r="I761" s="201">
        <f t="shared" si="52"/>
        <v>5987.52</v>
      </c>
      <c r="J761" s="201">
        <f t="shared" si="53"/>
        <v>5987.52</v>
      </c>
    </row>
    <row r="762" spans="1:10" ht="16.5" customHeight="1">
      <c r="A762" s="118">
        <v>34</v>
      </c>
      <c r="B762" s="118"/>
      <c r="C762" s="118"/>
      <c r="D762" s="117" t="s">
        <v>1007</v>
      </c>
      <c r="E762" s="141">
        <v>8.22</v>
      </c>
      <c r="F762" s="46" t="s">
        <v>195</v>
      </c>
      <c r="G762" s="145">
        <v>3665.25</v>
      </c>
      <c r="H762" s="128"/>
      <c r="I762" s="201">
        <f t="shared" si="52"/>
        <v>4325</v>
      </c>
      <c r="J762" s="201">
        <f t="shared" si="53"/>
        <v>4325</v>
      </c>
    </row>
    <row r="763" spans="1:10" ht="16.5" customHeight="1">
      <c r="A763" s="118">
        <v>35</v>
      </c>
      <c r="B763" s="118"/>
      <c r="C763" s="118"/>
      <c r="D763" s="117" t="s">
        <v>1008</v>
      </c>
      <c r="E763" s="141">
        <v>8.22</v>
      </c>
      <c r="F763" s="46" t="s">
        <v>195</v>
      </c>
      <c r="G763" s="146">
        <v>2031.46</v>
      </c>
      <c r="H763" s="128"/>
      <c r="I763" s="201">
        <f t="shared" si="52"/>
        <v>2397.12</v>
      </c>
      <c r="J763" s="201">
        <f t="shared" si="53"/>
        <v>2397.12</v>
      </c>
    </row>
    <row r="764" spans="1:10" ht="16.5" customHeight="1">
      <c r="A764" s="118">
        <v>36</v>
      </c>
      <c r="B764" s="118"/>
      <c r="C764" s="118"/>
      <c r="D764" s="117" t="s">
        <v>1009</v>
      </c>
      <c r="E764" s="141">
        <v>9.34</v>
      </c>
      <c r="F764" s="46" t="s">
        <v>195</v>
      </c>
      <c r="G764" s="146">
        <v>2471.46</v>
      </c>
      <c r="H764" s="128"/>
      <c r="I764" s="201">
        <f t="shared" si="52"/>
        <v>2916.32</v>
      </c>
      <c r="J764" s="201">
        <f t="shared" si="53"/>
        <v>2916.32</v>
      </c>
    </row>
    <row r="765" spans="1:10" ht="16.5" customHeight="1">
      <c r="A765" s="118">
        <v>37</v>
      </c>
      <c r="B765" s="118"/>
      <c r="C765" s="118"/>
      <c r="D765" s="117" t="s">
        <v>1010</v>
      </c>
      <c r="E765" s="141">
        <v>9.34</v>
      </c>
      <c r="F765" s="46" t="s">
        <v>195</v>
      </c>
      <c r="G765" s="146">
        <v>2768.27</v>
      </c>
      <c r="H765" s="128"/>
      <c r="I765" s="201">
        <f t="shared" si="52"/>
        <v>3266.56</v>
      </c>
      <c r="J765" s="201">
        <f t="shared" si="53"/>
        <v>3266.56</v>
      </c>
    </row>
    <row r="766" spans="1:10" ht="16.5" customHeight="1">
      <c r="A766" s="118">
        <v>38</v>
      </c>
      <c r="B766" s="118"/>
      <c r="C766" s="118"/>
      <c r="D766" s="117" t="s">
        <v>1011</v>
      </c>
      <c r="E766" s="141">
        <v>3.43</v>
      </c>
      <c r="F766" s="46" t="s">
        <v>195</v>
      </c>
      <c r="G766" s="146">
        <v>1922.57</v>
      </c>
      <c r="H766" s="128"/>
      <c r="I766" s="201">
        <f t="shared" si="52"/>
        <v>2268.63</v>
      </c>
      <c r="J766" s="201">
        <f t="shared" si="53"/>
        <v>2268.63</v>
      </c>
    </row>
    <row r="767" spans="1:10" ht="16.5" customHeight="1">
      <c r="A767" s="118">
        <v>39</v>
      </c>
      <c r="B767" s="118"/>
      <c r="C767" s="118"/>
      <c r="D767" s="117" t="s">
        <v>1012</v>
      </c>
      <c r="E767" s="141">
        <v>0.9184</v>
      </c>
      <c r="F767" s="46" t="s">
        <v>195</v>
      </c>
      <c r="G767" s="145">
        <v>1779.65</v>
      </c>
      <c r="H767" s="128"/>
      <c r="I767" s="201">
        <f t="shared" si="52"/>
        <v>2099.99</v>
      </c>
      <c r="J767" s="201">
        <f t="shared" si="53"/>
        <v>2099.99</v>
      </c>
    </row>
    <row r="768" spans="1:10" ht="16.5" customHeight="1">
      <c r="A768" s="118">
        <v>40</v>
      </c>
      <c r="B768" s="118"/>
      <c r="C768" s="118"/>
      <c r="D768" s="117" t="s">
        <v>1013</v>
      </c>
      <c r="E768" s="141">
        <v>4.07</v>
      </c>
      <c r="F768" s="46" t="s">
        <v>195</v>
      </c>
      <c r="G768" s="146">
        <v>1476.61</v>
      </c>
      <c r="H768" s="128"/>
      <c r="I768" s="201">
        <f t="shared" si="52"/>
        <v>1742.4</v>
      </c>
      <c r="J768" s="201">
        <f t="shared" si="53"/>
        <v>1742.4</v>
      </c>
    </row>
    <row r="769" spans="1:10" ht="16.5" customHeight="1">
      <c r="A769" s="118">
        <v>41</v>
      </c>
      <c r="B769" s="118"/>
      <c r="C769" s="118"/>
      <c r="D769" s="117" t="s">
        <v>1014</v>
      </c>
      <c r="E769" s="141">
        <v>0.985</v>
      </c>
      <c r="F769" s="46" t="s">
        <v>195</v>
      </c>
      <c r="G769" s="146">
        <v>448.94</v>
      </c>
      <c r="H769" s="128"/>
      <c r="I769" s="201">
        <f t="shared" si="52"/>
        <v>529.75</v>
      </c>
      <c r="J769" s="201">
        <f t="shared" si="53"/>
        <v>529.75</v>
      </c>
    </row>
    <row r="770" spans="1:10" ht="16.5" customHeight="1">
      <c r="A770" s="118">
        <v>42</v>
      </c>
      <c r="B770" s="118"/>
      <c r="C770" s="118"/>
      <c r="D770" s="117" t="s">
        <v>1015</v>
      </c>
      <c r="E770" s="141">
        <v>0.639</v>
      </c>
      <c r="F770" s="46" t="s">
        <v>195</v>
      </c>
      <c r="G770" s="146">
        <v>79.06</v>
      </c>
      <c r="H770" s="128"/>
      <c r="I770" s="201">
        <f t="shared" si="52"/>
        <v>93.29</v>
      </c>
      <c r="J770" s="201">
        <f t="shared" si="53"/>
        <v>93.29</v>
      </c>
    </row>
    <row r="771" spans="1:10" ht="16.5" customHeight="1">
      <c r="A771" s="118">
        <v>43</v>
      </c>
      <c r="B771" s="118"/>
      <c r="C771" s="118"/>
      <c r="D771" s="117" t="s">
        <v>1016</v>
      </c>
      <c r="E771" s="141">
        <v>0.093</v>
      </c>
      <c r="F771" s="46" t="s">
        <v>195</v>
      </c>
      <c r="G771" s="145">
        <v>164.19</v>
      </c>
      <c r="H771" s="128"/>
      <c r="I771" s="201">
        <f t="shared" si="52"/>
        <v>193.74</v>
      </c>
      <c r="J771" s="201">
        <f t="shared" si="53"/>
        <v>193.74</v>
      </c>
    </row>
    <row r="772" spans="1:10" ht="16.5" customHeight="1">
      <c r="A772" s="118">
        <v>44</v>
      </c>
      <c r="B772" s="118"/>
      <c r="C772" s="118"/>
      <c r="D772" s="117" t="s">
        <v>1017</v>
      </c>
      <c r="E772" s="141">
        <v>0.374</v>
      </c>
      <c r="F772" s="46" t="s">
        <v>195</v>
      </c>
      <c r="G772" s="145">
        <v>486.67</v>
      </c>
      <c r="H772" s="128"/>
      <c r="I772" s="201">
        <f t="shared" si="52"/>
        <v>574.27</v>
      </c>
      <c r="J772" s="201">
        <f t="shared" si="53"/>
        <v>574.27</v>
      </c>
    </row>
    <row r="773" spans="1:10" ht="16.5" customHeight="1">
      <c r="A773" s="118">
        <v>45</v>
      </c>
      <c r="B773" s="118"/>
      <c r="C773" s="118"/>
      <c r="D773" s="117" t="s">
        <v>1018</v>
      </c>
      <c r="E773" s="141">
        <v>0.0214</v>
      </c>
      <c r="F773" s="46" t="s">
        <v>195</v>
      </c>
      <c r="G773" s="145">
        <v>78.82</v>
      </c>
      <c r="H773" s="128"/>
      <c r="I773" s="201">
        <f t="shared" si="52"/>
        <v>93.01</v>
      </c>
      <c r="J773" s="201">
        <f t="shared" si="53"/>
        <v>93.01</v>
      </c>
    </row>
    <row r="774" spans="1:10" ht="16.5" customHeight="1">
      <c r="A774" s="118">
        <v>46</v>
      </c>
      <c r="B774" s="118"/>
      <c r="C774" s="118"/>
      <c r="D774" s="117" t="s">
        <v>425</v>
      </c>
      <c r="E774" s="141">
        <v>0.05</v>
      </c>
      <c r="F774" s="46" t="s">
        <v>195</v>
      </c>
      <c r="G774" s="146">
        <v>43.42</v>
      </c>
      <c r="H774" s="128"/>
      <c r="I774" s="201">
        <f t="shared" si="52"/>
        <v>51.24</v>
      </c>
      <c r="J774" s="201">
        <f t="shared" si="53"/>
        <v>51.24</v>
      </c>
    </row>
    <row r="775" spans="1:10" ht="16.5" customHeight="1">
      <c r="A775" s="118">
        <v>47</v>
      </c>
      <c r="B775" s="118"/>
      <c r="C775" s="118"/>
      <c r="D775" s="117" t="s">
        <v>1019</v>
      </c>
      <c r="E775" s="141">
        <v>0.06</v>
      </c>
      <c r="F775" s="46" t="s">
        <v>195</v>
      </c>
      <c r="G775" s="146">
        <v>57.42</v>
      </c>
      <c r="H775" s="128"/>
      <c r="I775" s="201">
        <f t="shared" si="52"/>
        <v>67.76</v>
      </c>
      <c r="J775" s="201">
        <f t="shared" si="53"/>
        <v>67.76</v>
      </c>
    </row>
    <row r="776" spans="1:10" ht="16.5" customHeight="1">
      <c r="A776" s="118">
        <v>48</v>
      </c>
      <c r="B776" s="118"/>
      <c r="C776" s="118"/>
      <c r="D776" s="117" t="s">
        <v>1020</v>
      </c>
      <c r="E776" s="141">
        <v>0.17</v>
      </c>
      <c r="F776" s="46" t="s">
        <v>195</v>
      </c>
      <c r="G776" s="146">
        <v>59.66</v>
      </c>
      <c r="H776" s="128"/>
      <c r="I776" s="201">
        <f t="shared" si="52"/>
        <v>70.4</v>
      </c>
      <c r="J776" s="201">
        <f t="shared" si="53"/>
        <v>70.4</v>
      </c>
    </row>
    <row r="777" spans="1:10" ht="16.5" customHeight="1">
      <c r="A777" s="118">
        <v>49</v>
      </c>
      <c r="B777" s="118"/>
      <c r="C777" s="118"/>
      <c r="D777" s="117" t="s">
        <v>1021</v>
      </c>
      <c r="E777" s="141">
        <v>0.29</v>
      </c>
      <c r="F777" s="46" t="s">
        <v>195</v>
      </c>
      <c r="G777" s="145">
        <v>70.48</v>
      </c>
      <c r="H777" s="128"/>
      <c r="I777" s="201">
        <f t="shared" si="52"/>
        <v>83.17</v>
      </c>
      <c r="J777" s="201">
        <f t="shared" si="53"/>
        <v>83.17</v>
      </c>
    </row>
    <row r="778" spans="1:10" ht="16.5" customHeight="1">
      <c r="A778" s="118">
        <v>50</v>
      </c>
      <c r="B778" s="118"/>
      <c r="C778" s="118"/>
      <c r="D778" s="117" t="s">
        <v>1022</v>
      </c>
      <c r="E778" s="141">
        <v>0.09</v>
      </c>
      <c r="F778" s="46" t="s">
        <v>195</v>
      </c>
      <c r="G778" s="146">
        <v>102.91</v>
      </c>
      <c r="H778" s="128"/>
      <c r="I778" s="201">
        <f t="shared" si="52"/>
        <v>121.43</v>
      </c>
      <c r="J778" s="201">
        <f t="shared" si="53"/>
        <v>121.43</v>
      </c>
    </row>
    <row r="779" spans="1:10" ht="16.5" customHeight="1">
      <c r="A779" s="118">
        <v>51</v>
      </c>
      <c r="B779" s="118"/>
      <c r="C779" s="118"/>
      <c r="D779" s="117" t="s">
        <v>1023</v>
      </c>
      <c r="E779" s="141">
        <v>0.12</v>
      </c>
      <c r="F779" s="46" t="s">
        <v>195</v>
      </c>
      <c r="G779" s="146">
        <v>544.4</v>
      </c>
      <c r="H779" s="128"/>
      <c r="I779" s="201">
        <f t="shared" si="52"/>
        <v>642.39</v>
      </c>
      <c r="J779" s="201">
        <f t="shared" si="53"/>
        <v>642.39</v>
      </c>
    </row>
    <row r="780" spans="1:10" ht="16.5" customHeight="1">
      <c r="A780" s="118">
        <v>52</v>
      </c>
      <c r="B780" s="118"/>
      <c r="C780" s="118"/>
      <c r="D780" s="117" t="s">
        <v>1024</v>
      </c>
      <c r="E780" s="141">
        <v>3</v>
      </c>
      <c r="F780" s="46" t="s">
        <v>195</v>
      </c>
      <c r="G780" s="146">
        <v>1118.64</v>
      </c>
      <c r="H780" s="128"/>
      <c r="I780" s="201">
        <f t="shared" si="52"/>
        <v>1320</v>
      </c>
      <c r="J780" s="201">
        <f t="shared" si="53"/>
        <v>1320</v>
      </c>
    </row>
    <row r="781" spans="1:10" ht="16.5" customHeight="1">
      <c r="A781" s="118">
        <v>53</v>
      </c>
      <c r="B781" s="118"/>
      <c r="C781" s="118"/>
      <c r="D781" s="117" t="s">
        <v>1025</v>
      </c>
      <c r="E781" s="141">
        <v>12.02</v>
      </c>
      <c r="F781" s="46" t="s">
        <v>195</v>
      </c>
      <c r="G781" s="146">
        <v>3124.74</v>
      </c>
      <c r="H781" s="128"/>
      <c r="I781" s="201">
        <f t="shared" si="52"/>
        <v>3687.19</v>
      </c>
      <c r="J781" s="201">
        <f t="shared" si="53"/>
        <v>3687.19</v>
      </c>
    </row>
    <row r="782" spans="1:10" ht="16.5" customHeight="1">
      <c r="A782" s="118">
        <v>54</v>
      </c>
      <c r="B782" s="118"/>
      <c r="C782" s="118"/>
      <c r="D782" s="117" t="s">
        <v>1026</v>
      </c>
      <c r="E782" s="141">
        <v>0.08</v>
      </c>
      <c r="F782" s="46" t="s">
        <v>195</v>
      </c>
      <c r="G782" s="145">
        <v>62.65</v>
      </c>
      <c r="H782" s="128"/>
      <c r="I782" s="201">
        <f t="shared" si="52"/>
        <v>73.93</v>
      </c>
      <c r="J782" s="201">
        <f t="shared" si="53"/>
        <v>73.93</v>
      </c>
    </row>
    <row r="783" spans="1:11" s="31" customFormat="1" ht="16.5" customHeight="1">
      <c r="A783" s="118">
        <v>55</v>
      </c>
      <c r="B783" s="28"/>
      <c r="C783" s="41"/>
      <c r="D783" s="28" t="s">
        <v>1208</v>
      </c>
      <c r="E783" s="103">
        <v>0.4</v>
      </c>
      <c r="F783" s="46" t="s">
        <v>195</v>
      </c>
      <c r="G783" s="77">
        <v>194.92</v>
      </c>
      <c r="H783" s="41"/>
      <c r="I783" s="201">
        <f t="shared" si="52"/>
        <v>230.01</v>
      </c>
      <c r="J783" s="201">
        <f>I783</f>
        <v>230.01</v>
      </c>
      <c r="K783" s="36"/>
    </row>
    <row r="784" spans="1:10" ht="16.5" customHeight="1">
      <c r="A784" s="130"/>
      <c r="B784" s="100"/>
      <c r="C784" s="100"/>
      <c r="D784" s="142" t="s">
        <v>437</v>
      </c>
      <c r="E784" s="116"/>
      <c r="F784" s="99"/>
      <c r="G784" s="143"/>
      <c r="H784" s="98"/>
      <c r="I784" s="201"/>
      <c r="J784" s="201"/>
    </row>
    <row r="785" spans="1:10" ht="16.5" customHeight="1">
      <c r="A785" s="130">
        <v>1</v>
      </c>
      <c r="B785" s="100"/>
      <c r="C785" s="100"/>
      <c r="D785" s="100" t="s">
        <v>438</v>
      </c>
      <c r="E785" s="116">
        <v>0.48</v>
      </c>
      <c r="F785" s="99" t="s">
        <v>195</v>
      </c>
      <c r="G785" s="101">
        <v>29.9</v>
      </c>
      <c r="H785" s="41"/>
      <c r="I785" s="201">
        <f t="shared" si="52"/>
        <v>35.28</v>
      </c>
      <c r="J785" s="201">
        <f>I785</f>
        <v>35.28</v>
      </c>
    </row>
    <row r="786" spans="1:10" ht="16.5" customHeight="1">
      <c r="A786" s="130">
        <v>2</v>
      </c>
      <c r="B786" s="100"/>
      <c r="C786" s="100"/>
      <c r="D786" s="100" t="s">
        <v>1059</v>
      </c>
      <c r="E786" s="116">
        <v>15</v>
      </c>
      <c r="F786" s="99" t="s">
        <v>195</v>
      </c>
      <c r="G786" s="101">
        <v>135.6</v>
      </c>
      <c r="H786" s="41"/>
      <c r="I786" s="201">
        <f t="shared" si="52"/>
        <v>160.01</v>
      </c>
      <c r="J786" s="201">
        <f>I786</f>
        <v>160.01</v>
      </c>
    </row>
    <row r="787" spans="1:10" ht="16.5" customHeight="1">
      <c r="A787" s="130">
        <v>3</v>
      </c>
      <c r="B787" s="100"/>
      <c r="C787" s="100"/>
      <c r="D787" s="100" t="s">
        <v>1056</v>
      </c>
      <c r="E787" s="116">
        <v>1.57</v>
      </c>
      <c r="F787" s="99" t="s">
        <v>195</v>
      </c>
      <c r="G787" s="101">
        <v>115.95</v>
      </c>
      <c r="H787" s="41"/>
      <c r="I787" s="201">
        <f t="shared" si="52"/>
        <v>136.82</v>
      </c>
      <c r="J787" s="201">
        <f>I787</f>
        <v>136.82</v>
      </c>
    </row>
    <row r="788" spans="1:10" ht="16.5" customHeight="1">
      <c r="A788" s="130">
        <v>4</v>
      </c>
      <c r="B788" s="100"/>
      <c r="C788" s="100"/>
      <c r="D788" s="100" t="s">
        <v>1057</v>
      </c>
      <c r="E788" s="116">
        <v>2.95</v>
      </c>
      <c r="F788" s="99" t="s">
        <v>195</v>
      </c>
      <c r="G788" s="101">
        <v>180.32</v>
      </c>
      <c r="H788" s="41"/>
      <c r="I788" s="201">
        <f t="shared" si="52"/>
        <v>212.78</v>
      </c>
      <c r="J788" s="201">
        <f>I788</f>
        <v>212.78</v>
      </c>
    </row>
    <row r="789" spans="1:10" ht="16.5" customHeight="1">
      <c r="A789" s="130">
        <v>5</v>
      </c>
      <c r="B789" s="100"/>
      <c r="C789" s="100"/>
      <c r="D789" s="100" t="s">
        <v>1058</v>
      </c>
      <c r="E789" s="116">
        <v>5.14</v>
      </c>
      <c r="F789" s="99" t="s">
        <v>195</v>
      </c>
      <c r="G789" s="101">
        <v>229.81</v>
      </c>
      <c r="H789" s="41"/>
      <c r="I789" s="201">
        <f t="shared" si="52"/>
        <v>271.18</v>
      </c>
      <c r="J789" s="201">
        <f>I789</f>
        <v>271.18</v>
      </c>
    </row>
  </sheetData>
  <sheetProtection/>
  <autoFilter ref="A11:H713"/>
  <mergeCells count="19">
    <mergeCell ref="A11:A14"/>
    <mergeCell ref="C11:C14"/>
    <mergeCell ref="A17:H17"/>
    <mergeCell ref="E11:E14"/>
    <mergeCell ref="A21:H24"/>
    <mergeCell ref="A16:H16"/>
    <mergeCell ref="A19:H19"/>
    <mergeCell ref="B15:H15"/>
    <mergeCell ref="A20:H20"/>
    <mergeCell ref="A6:H6"/>
    <mergeCell ref="A18:H18"/>
    <mergeCell ref="F2:H3"/>
    <mergeCell ref="D11:D14"/>
    <mergeCell ref="F11:F14"/>
    <mergeCell ref="B11:B14"/>
    <mergeCell ref="A8:H8"/>
    <mergeCell ref="A7:H7"/>
    <mergeCell ref="A5:H5"/>
    <mergeCell ref="A9:H9"/>
  </mergeCells>
  <printOptions horizontalCentered="1"/>
  <pageMargins left="0.11811023622047245" right="0.03937007874015748" top="0.1968503937007874" bottom="0.1968503937007874" header="0.31496062992125984" footer="0.1968503937007874"/>
  <pageSetup fitToHeight="30" fitToWidth="1" horizontalDpi="600" verticalDpi="600" orientation="landscape" paperSize="9" r:id="rId4"/>
  <rowBreaks count="5" manualBreakCount="5">
    <brk id="72" max="6" man="1"/>
    <brk id="298" max="6" man="1"/>
    <brk id="366" max="6" man="1"/>
    <brk id="422" max="6" man="1"/>
    <brk id="502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Игорь</cp:lastModifiedBy>
  <cp:lastPrinted>2014-10-30T04:32:48Z</cp:lastPrinted>
  <dcterms:created xsi:type="dcterms:W3CDTF">2009-03-31T07:15:46Z</dcterms:created>
  <dcterms:modified xsi:type="dcterms:W3CDTF">2016-09-14T11:02:03Z</dcterms:modified>
  <cp:category/>
  <cp:version/>
  <cp:contentType/>
  <cp:contentStatus/>
</cp:coreProperties>
</file>